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activeTab="1"/>
  </bookViews>
  <sheets>
    <sheet name="ქვეყნის გარეთ" sheetId="1" r:id="rId1"/>
    <sheet name="ქვეყნის შიგნით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3" i="1"/>
  <c r="I33"/>
  <c r="J33"/>
  <c r="K33"/>
  <c r="L33"/>
  <c r="H23"/>
  <c r="J23"/>
  <c r="K23"/>
  <c r="H14"/>
  <c r="I14"/>
  <c r="J14"/>
  <c r="J35" s="1"/>
  <c r="J39" s="1"/>
  <c r="K14"/>
  <c r="L14"/>
  <c r="L21"/>
  <c r="L23" s="1"/>
  <c r="I21"/>
  <c r="I23" s="1"/>
  <c r="K35" l="1"/>
  <c r="K39" s="1"/>
  <c r="G47" i="2"/>
  <c r="H35" i="1"/>
  <c r="H39" s="1"/>
  <c r="L35"/>
  <c r="L39" s="1"/>
  <c r="I35"/>
  <c r="I39" s="1"/>
  <c r="G22" i="2" l="1"/>
  <c r="G39" i="1"/>
  <c r="G37"/>
  <c r="G32"/>
  <c r="G31"/>
  <c r="G30"/>
  <c r="G29"/>
  <c r="G28"/>
  <c r="G27"/>
  <c r="G26"/>
  <c r="G22"/>
  <c r="G21"/>
  <c r="G20"/>
  <c r="G17"/>
  <c r="G19"/>
  <c r="G18"/>
  <c r="G16"/>
  <c r="G13"/>
  <c r="G12"/>
  <c r="G11"/>
  <c r="G10"/>
  <c r="G8"/>
  <c r="G7"/>
  <c r="G6"/>
  <c r="G23" l="1"/>
  <c r="G33"/>
  <c r="G14"/>
  <c r="G26" i="2"/>
  <c r="G35" i="1" l="1"/>
  <c r="G51" i="2" l="1"/>
  <c r="G61" l="1"/>
  <c r="G63" s="1"/>
</calcChain>
</file>

<file path=xl/sharedStrings.xml><?xml version="1.0" encoding="utf-8"?>
<sst xmlns="http://schemas.openxmlformats.org/spreadsheetml/2006/main" count="315" uniqueCount="148">
  <si>
    <t>Tanamdeboba</t>
  </si>
  <si>
    <t>saxeli gvari</t>
  </si>
  <si>
    <t>ქალაქი</t>
  </si>
  <si>
    <t xml:space="preserve"> mivlinebis mizani</t>
  </si>
  <si>
    <t>mivlinebis periodi</t>
  </si>
  <si>
    <t>gaweuli xarji sul</t>
  </si>
  <si>
    <t>maT Soris</t>
  </si>
  <si>
    <t>mgzavrobis xarji</t>
  </si>
  <si>
    <t>sacxovrebeli farTobis daqiravebis xarji</t>
  </si>
  <si>
    <t>sadReRamiso norma</t>
  </si>
  <si>
    <t>ვიზა</t>
  </si>
  <si>
    <t>მივლინებასთან დაკავშირებული სხვა ხარჯი</t>
  </si>
  <si>
    <t>ირაკლი უჯმაჯურიძე</t>
  </si>
  <si>
    <t>მინისტრის მოადგილე</t>
  </si>
  <si>
    <t>გიორგი მურადაშვილი</t>
  </si>
  <si>
    <t>ლელა ჩიქოვანი</t>
  </si>
  <si>
    <t>გიორგი ბუთხუზი</t>
  </si>
  <si>
    <t>დავით დავლაშელიძე</t>
  </si>
  <si>
    <t>მინისტრი</t>
  </si>
  <si>
    <t>ლევან იზორია</t>
  </si>
  <si>
    <t>ნინო თოლორდავა</t>
  </si>
  <si>
    <t>ირაკლი გვასალია</t>
  </si>
  <si>
    <t>დავით კაშია</t>
  </si>
  <si>
    <t>ალექსანდრე მირიანაშვილი</t>
  </si>
  <si>
    <t>ნიკოლოზ მოლოდინაშვილი</t>
  </si>
  <si>
    <t>ბათუმი</t>
  </si>
  <si>
    <t>ი ვ ლ ი ს ი</t>
  </si>
  <si>
    <t>სულ ივლისი</t>
  </si>
  <si>
    <t>ა გ ვ ი ს ტ ო</t>
  </si>
  <si>
    <t>სულ აგვისტო</t>
  </si>
  <si>
    <t>ს ე ქ ტ ე მ ბ ე რ ი</t>
  </si>
  <si>
    <t>სულ სექტემბერში</t>
  </si>
  <si>
    <t xml:space="preserve"> სულ ივლისი (თანამდებობის პირები) </t>
  </si>
  <si>
    <t xml:space="preserve"> სულ ივლისი (სხვა თანამშრომლები) </t>
  </si>
  <si>
    <t xml:space="preserve">სულ ივლისი </t>
  </si>
  <si>
    <t xml:space="preserve">სულ აგვისტო </t>
  </si>
  <si>
    <t xml:space="preserve"> სულ სექტემბერი (თანამდებობის პირები) </t>
  </si>
  <si>
    <t xml:space="preserve"> სულ სექტემბერი (სხვა თანამშრომლები) </t>
  </si>
  <si>
    <t xml:space="preserve">სულ  სექტემბერი </t>
  </si>
  <si>
    <t>სულ  მე-3 კვარტალი</t>
  </si>
  <si>
    <t>ლელა ჯიშკარიანი</t>
  </si>
  <si>
    <t>ელისო ნარსია</t>
  </si>
  <si>
    <t>გიორგი ჭელიძე</t>
  </si>
  <si>
    <t>ჯაბა ჯაბანაშვილი</t>
  </si>
  <si>
    <t>ირაკლი კუთხაშვილი</t>
  </si>
  <si>
    <t>არჩილ კვიტაშვილი</t>
  </si>
  <si>
    <t xml:space="preserve"> სულ აგვისტო (თანამდებობის პირები) </t>
  </si>
  <si>
    <t xml:space="preserve"> სულ აგვისტო (სხვა თანამშრომლები) </t>
  </si>
  <si>
    <t>დავით გურასპაშვილი</t>
  </si>
  <si>
    <t>ზაალ კაპანაძე</t>
  </si>
  <si>
    <t xml:space="preserve">მინისტრის  მოადგილე </t>
  </si>
  <si>
    <t>დავით უჩაძე</t>
  </si>
  <si>
    <t>შალვა ბულაშვილი</t>
  </si>
  <si>
    <t>მაკა პეტრიაშვილი</t>
  </si>
  <si>
    <t>დავით გუნაშვილი</t>
  </si>
  <si>
    <t>ჯემალ გულუა</t>
  </si>
  <si>
    <t>ვეფხვია გრიგალაშვილი</t>
  </si>
  <si>
    <t>ქვეყანა (ქალაქი)</t>
  </si>
  <si>
    <t>უკრაინა (კიევი)</t>
  </si>
  <si>
    <t>8.07-22.07</t>
  </si>
  <si>
    <t>გერმანია (ბერლინი)</t>
  </si>
  <si>
    <t>4.07-8.07</t>
  </si>
  <si>
    <t>ავღანეთი</t>
  </si>
  <si>
    <t>5.07-6.07</t>
  </si>
  <si>
    <t>თურქეთი-ბელგია</t>
  </si>
  <si>
    <t>9.07-13.07</t>
  </si>
  <si>
    <t>17.07-20.07</t>
  </si>
  <si>
    <t>აშშ (ნიუ-იორკი)</t>
  </si>
  <si>
    <t>19.07-24.07</t>
  </si>
  <si>
    <t>ბელგია</t>
  </si>
  <si>
    <t>18.07-19.07</t>
  </si>
  <si>
    <t>30.07-11.08</t>
  </si>
  <si>
    <t>გორი</t>
  </si>
  <si>
    <t>ახალქალაქი</t>
  </si>
  <si>
    <t>ქუთაისი</t>
  </si>
  <si>
    <t>10.07-11.07</t>
  </si>
  <si>
    <t>სენაკი</t>
  </si>
  <si>
    <t>11.07-20.07</t>
  </si>
  <si>
    <t>11.07-13.07</t>
  </si>
  <si>
    <t>13.07-14.07</t>
  </si>
  <si>
    <t>14.07-15.07</t>
  </si>
  <si>
    <t>23.07-24.07</t>
  </si>
  <si>
    <t>30.07-31.07</t>
  </si>
  <si>
    <t>გერმანია (ჰოჰენფელსი)</t>
  </si>
  <si>
    <t>21.08-22.08</t>
  </si>
  <si>
    <t>22.08-25.08</t>
  </si>
  <si>
    <t>26.09-30.09</t>
  </si>
  <si>
    <t>26.08-1.09</t>
  </si>
  <si>
    <t>აშშ (ვირჯინია)</t>
  </si>
  <si>
    <t>4.09-10.09</t>
  </si>
  <si>
    <t>თელავი</t>
  </si>
  <si>
    <t>9.08-10.08</t>
  </si>
  <si>
    <t>თეთრიწყარო</t>
  </si>
  <si>
    <t>15.08-17.08</t>
  </si>
  <si>
    <t>20.08-24.08</t>
  </si>
  <si>
    <t>25.08-27.08</t>
  </si>
  <si>
    <t>26.08-27.08</t>
  </si>
  <si>
    <t>ფოთი</t>
  </si>
  <si>
    <t>13.09-14.09</t>
  </si>
  <si>
    <t>31.08-1.09</t>
  </si>
  <si>
    <t>20.09-21.09</t>
  </si>
  <si>
    <t>სლოვენია</t>
  </si>
  <si>
    <t>8.09-13.09</t>
  </si>
  <si>
    <t>გერმანია (ეშბორნი)</t>
  </si>
  <si>
    <t>30.09-4.10</t>
  </si>
  <si>
    <t>აზერბაიჯანი (ბაქო)</t>
  </si>
  <si>
    <t>19.09-21.09</t>
  </si>
  <si>
    <t>25.09-27.09</t>
  </si>
  <si>
    <t>იტალია (ლატინა)</t>
  </si>
  <si>
    <t>30.09-6.10</t>
  </si>
  <si>
    <t>აშშ (ვაშინგტონი)</t>
  </si>
  <si>
    <t>29.09-2.10</t>
  </si>
  <si>
    <t>სამსახურებრივი</t>
  </si>
  <si>
    <t xml:space="preserve">დავით უჩაძე </t>
  </si>
  <si>
    <t>სულ  მე-3 კვარტალი (თანამდებობის პირები)</t>
  </si>
  <si>
    <t>სულ  მე-3 კვარტალი (სხვა თანამშრომლები)</t>
  </si>
  <si>
    <t>სტრატეგიული კომუკაციებისა და საზოგადოებასთან ურთიერთობის დეპარტამენტის უფროსის მოადგილე</t>
  </si>
  <si>
    <t xml:space="preserve">სამხედრო-ტექნიკურ საკითხთა დეპარტამენტის უფროსი </t>
  </si>
  <si>
    <t>საინფორმაციო ტექნოლოგიების დეპარტამენტის უფროსი</t>
  </si>
  <si>
    <t>ფინანსების მართვის დეპარტამენტის ხარისხის კონტროლის სამმართველოს უფროსი</t>
  </si>
  <si>
    <t xml:space="preserve">ადმინისტრაციის პროტოკოლის სამსახურის უფროსი </t>
  </si>
  <si>
    <t>სტრატეგიული კომუნიკაციებისა და საზოგადოებასთან ურთიერთობის დეპარტამენტის უფროსი</t>
  </si>
  <si>
    <t>საინფორმაციო ტექნოლოგიების დეპარტამენტის უფროსის მოადგილე</t>
  </si>
  <si>
    <t>სტრატეგიული კომუნიკაციებისა და საზოგადოებასთან ურთიერთობის დეპარტამენტის სტრატეგიული კომუნიკაციების სამმართველოს უფროსი</t>
  </si>
  <si>
    <t>ადამიანური რესურსების დეპარტამენტის უფროსის მოადგილე</t>
  </si>
  <si>
    <t>ადამიანური რესურსების დეპარტამენტის უფროსი.</t>
  </si>
  <si>
    <t>საინფორმაციო ტექნოლოგიების დეპარტამენტის პროგრამული უზრუნველყოფის შემუშავების სამმართველოს უფროსი</t>
  </si>
  <si>
    <t>იურიდიული დეპარტამენტის უფროსის მოადგილე</t>
  </si>
  <si>
    <t>მინისტრის პირველი მოადგილე</t>
  </si>
  <si>
    <t>სახელმწიფო შესყიდვების დეპარტამენტის უფროსი</t>
  </si>
  <si>
    <t>გერმანია (ობერამერგაუ)</t>
  </si>
  <si>
    <t>სასწავლო</t>
  </si>
  <si>
    <t xml:space="preserve">gaweuli xarji sul </t>
  </si>
  <si>
    <t>სოციალურ საკითხთა და ფსიქოლოგიური მხარდაჭერის დეპარტამენტის სოციალური მხარდაჭერის სამმართველოს უფროსი</t>
  </si>
  <si>
    <t>ადმინისტრაციის პროტოკოლის სამსახურის უფროსი</t>
  </si>
  <si>
    <t>გენერალური ინსპექციის ინსპექტირების მთავარი სამმართველოს უფროსი</t>
  </si>
  <si>
    <t xml:space="preserve">სოციალურ საკითხთა და ფსიქოლოგიური მხარდაჭერის დეპარტამენტის დაჭრილ-დაშავებულ სამხედრო მოსამსახურეთა მხარდაჭერის სამმართველოს უფროსი </t>
  </si>
  <si>
    <t>გენერალური  ინსპექციის ინსპექტირების მთავარი სამმართველოს სამხედრო მიმართულებით ინსპექტირების სამმართველოს უფროსის მოადგილე</t>
  </si>
  <si>
    <t>სოციალურ საკითხთა და ფსიქოლოგიური მხარდაჭერის დეპარტამენტის უფროსის მოადგილე</t>
  </si>
  <si>
    <t>სტრატეგიული კომუნიკაციებისა და საზოგადოებასთან ურთიერთობის დეპარტამენტის უფროსის მოადგილე</t>
  </si>
  <si>
    <t>გენერალური ინსპექციის ინსპექტირების მთავარი სამმართველოს სამხედრო მიმართულებით ინსპექტირების სამმართველოს უფროსი</t>
  </si>
  <si>
    <t>ადმინისტრაციისპროტოკოლის სამსახურის უფროსის მოადგილე</t>
  </si>
  <si>
    <t>სტრატეგიული კომუნიკაციებისა და საზოგადოებასთან ურთიერთობის დეპარტამენტის სტრატეგიული კომუნიკაციების სამმართველოს  უფროსი</t>
  </si>
  <si>
    <t>ადმინისტრაციის პროტოკოლის სამსახურის უფროსი მოადგილე</t>
  </si>
  <si>
    <t>ადმინისტრაციის პროტოკოლის სამსახურის  უფროსის მოადგილე</t>
  </si>
  <si>
    <t>ადმინისტრაციის პროტოკოლის სამსახურის უფროსის მოადგილე</t>
  </si>
  <si>
    <t xml:space="preserve">თავდაცვის სამინისტროს სამოქალაქო ოფისის მოსამსახურეთა მივლინებები ქვეყნის შიგნით 2018 წლის მე-3 კვარტალში </t>
  </si>
  <si>
    <t xml:space="preserve"> თავდაცვის სამინისტროს სამოქალაქო ოფისის  მოსამსახურეთა მივლინებები ქვეყნის გარეთ 2018 წლის მე-3 კვარტალში</t>
  </si>
</sst>
</file>

<file path=xl/styles.xml><?xml version="1.0" encoding="utf-8"?>
<styleSheet xmlns="http://schemas.openxmlformats.org/spreadsheetml/2006/main">
  <numFmts count="1">
    <numFmt numFmtId="164" formatCode="[$-10409]#,##0.00"/>
  </numFmts>
  <fonts count="2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sz val="11"/>
      <name val="Calibri"/>
      <family val="2"/>
      <scheme val="minor"/>
    </font>
    <font>
      <b/>
      <sz val="10"/>
      <name val="AcadNusx"/>
    </font>
    <font>
      <b/>
      <sz val="10"/>
      <name val="Calibri"/>
      <family val="2"/>
      <scheme val="minor"/>
    </font>
    <font>
      <sz val="10"/>
      <name val="AcadNusx"/>
    </font>
    <font>
      <b/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Sylfaen"/>
      <family val="1"/>
      <charset val="204"/>
    </font>
    <font>
      <sz val="11"/>
      <color rgb="FFFF0000"/>
      <name val="Calibri"/>
      <family val="2"/>
      <scheme val="minor"/>
    </font>
    <font>
      <b/>
      <sz val="9"/>
      <name val="AcadNusx"/>
    </font>
    <font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7" fillId="5" borderId="1" xfId="1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vertical="center" wrapText="1" readingOrder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 wrapText="1" readingOrder="1"/>
    </xf>
    <xf numFmtId="0" fontId="17" fillId="0" borderId="8" xfId="0" applyNumberFormat="1" applyFont="1" applyFill="1" applyBorder="1" applyAlignment="1">
      <alignment vertical="center" wrapText="1" readingOrder="1"/>
    </xf>
    <xf numFmtId="0" fontId="9" fillId="0" borderId="8" xfId="0" applyNumberFormat="1" applyFont="1" applyFill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 readingOrder="1"/>
    </xf>
    <xf numFmtId="4" fontId="0" fillId="0" borderId="0" xfId="0" applyNumberForma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center" vertical="center" readingOrder="1"/>
    </xf>
    <xf numFmtId="0" fontId="17" fillId="0" borderId="8" xfId="0" applyNumberFormat="1" applyFont="1" applyFill="1" applyBorder="1" applyAlignment="1">
      <alignment horizontal="center" vertical="center" wrapText="1" readingOrder="1"/>
    </xf>
    <xf numFmtId="0" fontId="10" fillId="3" borderId="0" xfId="0" applyFont="1" applyFill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 readingOrder="1"/>
    </xf>
    <xf numFmtId="0" fontId="0" fillId="0" borderId="2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1"/>
  <sheetViews>
    <sheetView topLeftCell="A33" workbookViewId="0">
      <selection activeCell="C6" sqref="C6"/>
    </sheetView>
  </sheetViews>
  <sheetFormatPr defaultColWidth="9.140625" defaultRowHeight="15"/>
  <cols>
    <col min="1" max="1" width="2.85546875" style="27" customWidth="1"/>
    <col min="2" max="2" width="31.85546875" style="23" customWidth="1"/>
    <col min="3" max="3" width="22.140625" style="50" customWidth="1"/>
    <col min="4" max="4" width="19.5703125" style="23" customWidth="1"/>
    <col min="5" max="5" width="17.7109375" style="23" customWidth="1"/>
    <col min="6" max="6" width="15.42578125" style="23" customWidth="1"/>
    <col min="7" max="7" width="14.5703125" style="23" customWidth="1"/>
    <col min="8" max="8" width="11.42578125" style="23" hidden="1" customWidth="1"/>
    <col min="9" max="9" width="13.28515625" style="23" hidden="1" customWidth="1"/>
    <col min="10" max="10" width="12.5703125" style="23" hidden="1" customWidth="1"/>
    <col min="11" max="11" width="8.140625" style="23" hidden="1" customWidth="1"/>
    <col min="12" max="12" width="11.28515625" style="23" hidden="1" customWidth="1"/>
    <col min="13" max="13" width="11.5703125" style="23" bestFit="1" customWidth="1"/>
    <col min="14" max="16384" width="9.140625" style="23"/>
  </cols>
  <sheetData>
    <row r="2" spans="1:12" ht="46.5" customHeight="1">
      <c r="A2" s="69" t="s">
        <v>147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24" customFormat="1" ht="15" customHeight="1">
      <c r="A3" s="60"/>
      <c r="B3" s="62" t="s">
        <v>0</v>
      </c>
      <c r="C3" s="64" t="s">
        <v>1</v>
      </c>
      <c r="D3" s="66" t="s">
        <v>57</v>
      </c>
      <c r="E3" s="68" t="s">
        <v>3</v>
      </c>
      <c r="F3" s="68" t="s">
        <v>4</v>
      </c>
      <c r="G3" s="68" t="s">
        <v>132</v>
      </c>
      <c r="H3" s="68" t="s">
        <v>6</v>
      </c>
      <c r="I3" s="68"/>
      <c r="J3" s="68"/>
      <c r="K3" s="68"/>
      <c r="L3" s="68"/>
    </row>
    <row r="4" spans="1:12" s="26" customFormat="1" ht="53.25" customHeight="1">
      <c r="A4" s="61"/>
      <c r="B4" s="63"/>
      <c r="C4" s="65"/>
      <c r="D4" s="67"/>
      <c r="E4" s="60"/>
      <c r="F4" s="60"/>
      <c r="G4" s="60"/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</row>
    <row r="5" spans="1:12" ht="21.75" customHeight="1">
      <c r="A5" s="70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30" customFormat="1" ht="84" customHeight="1">
      <c r="A6" s="27"/>
      <c r="B6" s="46" t="s">
        <v>116</v>
      </c>
      <c r="C6" s="47" t="s">
        <v>24</v>
      </c>
      <c r="D6" s="27" t="s">
        <v>58</v>
      </c>
      <c r="E6" s="27" t="s">
        <v>112</v>
      </c>
      <c r="F6" s="27" t="s">
        <v>59</v>
      </c>
      <c r="G6" s="28">
        <f>H6+I6+J6+K6+L6</f>
        <v>385.38</v>
      </c>
      <c r="H6" s="28"/>
      <c r="I6" s="29"/>
      <c r="J6" s="29">
        <v>385.38</v>
      </c>
      <c r="K6" s="29"/>
      <c r="L6" s="29"/>
    </row>
    <row r="7" spans="1:12" ht="27" customHeight="1">
      <c r="B7" s="46" t="s">
        <v>18</v>
      </c>
      <c r="C7" s="47" t="s">
        <v>19</v>
      </c>
      <c r="D7" s="27" t="s">
        <v>62</v>
      </c>
      <c r="E7" s="27" t="s">
        <v>112</v>
      </c>
      <c r="F7" s="27" t="s">
        <v>63</v>
      </c>
      <c r="G7" s="28">
        <f t="shared" ref="G7:G13" si="0">H7+I7+J7+K7+L7</f>
        <v>264</v>
      </c>
      <c r="H7" s="28"/>
      <c r="I7" s="29"/>
      <c r="J7" s="29">
        <v>264</v>
      </c>
      <c r="K7" s="29"/>
      <c r="L7" s="29"/>
    </row>
    <row r="8" spans="1:12" ht="30">
      <c r="B8" s="46" t="s">
        <v>128</v>
      </c>
      <c r="C8" s="47" t="s">
        <v>15</v>
      </c>
      <c r="D8" s="27" t="s">
        <v>60</v>
      </c>
      <c r="E8" s="27" t="s">
        <v>112</v>
      </c>
      <c r="F8" s="27" t="s">
        <v>61</v>
      </c>
      <c r="G8" s="28">
        <f t="shared" si="0"/>
        <v>1864.9299999999998</v>
      </c>
      <c r="H8" s="29"/>
      <c r="I8" s="29">
        <v>871.65</v>
      </c>
      <c r="J8" s="29">
        <v>993.28</v>
      </c>
      <c r="K8" s="29"/>
      <c r="L8" s="29"/>
    </row>
    <row r="9" spans="1:12" s="53" customFormat="1" ht="24.75" customHeight="1">
      <c r="A9" s="51"/>
      <c r="B9" s="54" t="s">
        <v>18</v>
      </c>
      <c r="C9" s="55" t="s">
        <v>19</v>
      </c>
      <c r="D9" s="56" t="s">
        <v>64</v>
      </c>
      <c r="E9" s="56" t="s">
        <v>112</v>
      </c>
      <c r="F9" s="56" t="s">
        <v>65</v>
      </c>
      <c r="G9" s="8">
        <v>4208.4799999999996</v>
      </c>
      <c r="H9" s="52"/>
      <c r="I9" s="52"/>
      <c r="J9" s="52">
        <v>952.18</v>
      </c>
      <c r="K9" s="52"/>
      <c r="L9" s="52"/>
    </row>
    <row r="10" spans="1:12" ht="48" customHeight="1">
      <c r="B10" s="46" t="s">
        <v>117</v>
      </c>
      <c r="C10" s="48" t="s">
        <v>45</v>
      </c>
      <c r="D10" s="27" t="s">
        <v>58</v>
      </c>
      <c r="E10" s="27" t="s">
        <v>112</v>
      </c>
      <c r="F10" s="27" t="s">
        <v>66</v>
      </c>
      <c r="G10" s="28">
        <f t="shared" si="0"/>
        <v>341.61</v>
      </c>
      <c r="H10" s="29"/>
      <c r="I10" s="29"/>
      <c r="J10" s="29">
        <v>341.61</v>
      </c>
      <c r="K10" s="29"/>
      <c r="L10" s="29"/>
    </row>
    <row r="11" spans="1:12" ht="43.5" customHeight="1">
      <c r="B11" s="46" t="s">
        <v>118</v>
      </c>
      <c r="C11" s="47" t="s">
        <v>12</v>
      </c>
      <c r="D11" s="27" t="s">
        <v>67</v>
      </c>
      <c r="E11" s="27" t="s">
        <v>112</v>
      </c>
      <c r="F11" s="27" t="s">
        <v>68</v>
      </c>
      <c r="G11" s="28">
        <f t="shared" si="0"/>
        <v>881.2</v>
      </c>
      <c r="H11" s="29"/>
      <c r="I11" s="29"/>
      <c r="J11" s="29">
        <v>881.2</v>
      </c>
      <c r="K11" s="29"/>
      <c r="L11" s="29"/>
    </row>
    <row r="12" spans="1:12" ht="30.75" customHeight="1">
      <c r="B12" s="46" t="s">
        <v>18</v>
      </c>
      <c r="C12" s="47" t="s">
        <v>19</v>
      </c>
      <c r="D12" s="27" t="s">
        <v>69</v>
      </c>
      <c r="E12" s="27" t="s">
        <v>112</v>
      </c>
      <c r="F12" s="27" t="s">
        <v>70</v>
      </c>
      <c r="G12" s="28">
        <f t="shared" si="0"/>
        <v>1344.17</v>
      </c>
      <c r="H12" s="10">
        <v>952.1</v>
      </c>
      <c r="I12" s="29"/>
      <c r="J12" s="29">
        <v>392.07</v>
      </c>
      <c r="K12" s="29"/>
      <c r="L12" s="29"/>
    </row>
    <row r="13" spans="1:12" ht="60" customHeight="1">
      <c r="B13" s="46" t="s">
        <v>119</v>
      </c>
      <c r="C13" s="47" t="s">
        <v>21</v>
      </c>
      <c r="D13" s="27" t="s">
        <v>58</v>
      </c>
      <c r="E13" s="27" t="s">
        <v>112</v>
      </c>
      <c r="F13" s="27" t="s">
        <v>71</v>
      </c>
      <c r="G13" s="28">
        <f t="shared" si="0"/>
        <v>2066.9899999999998</v>
      </c>
      <c r="H13" s="10">
        <v>952.7</v>
      </c>
      <c r="I13" s="29"/>
      <c r="J13" s="29">
        <v>1114.29</v>
      </c>
      <c r="K13" s="29"/>
      <c r="L13" s="29"/>
    </row>
    <row r="14" spans="1:12" ht="21.75" customHeight="1">
      <c r="A14" s="57" t="s">
        <v>27</v>
      </c>
      <c r="B14" s="58"/>
      <c r="C14" s="58"/>
      <c r="D14" s="58"/>
      <c r="E14" s="58"/>
      <c r="F14" s="59"/>
      <c r="G14" s="31">
        <f t="shared" ref="G14:L14" si="1">SUM(G6:G13)</f>
        <v>11356.759999999998</v>
      </c>
      <c r="H14" s="31">
        <f t="shared" si="1"/>
        <v>1904.8000000000002</v>
      </c>
      <c r="I14" s="31">
        <f t="shared" si="1"/>
        <v>871.65</v>
      </c>
      <c r="J14" s="31">
        <f t="shared" si="1"/>
        <v>5324.0099999999993</v>
      </c>
      <c r="K14" s="31">
        <f t="shared" si="1"/>
        <v>0</v>
      </c>
      <c r="L14" s="31">
        <f t="shared" si="1"/>
        <v>0</v>
      </c>
    </row>
    <row r="15" spans="1:12" ht="23.25" customHeight="1">
      <c r="A15" s="70" t="s">
        <v>28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41.25" customHeight="1">
      <c r="B16" s="46" t="s">
        <v>18</v>
      </c>
      <c r="C16" s="49" t="s">
        <v>19</v>
      </c>
      <c r="D16" s="27" t="s">
        <v>83</v>
      </c>
      <c r="E16" s="27" t="s">
        <v>112</v>
      </c>
      <c r="F16" s="41" t="s">
        <v>84</v>
      </c>
      <c r="G16" s="28">
        <f t="shared" ref="G16:G22" si="2">H16+I16+J16+K16+L16</f>
        <v>3997.13</v>
      </c>
      <c r="H16" s="42">
        <v>2498.1999999999998</v>
      </c>
      <c r="I16" s="33">
        <v>896.55</v>
      </c>
      <c r="J16" s="33">
        <v>602.38</v>
      </c>
      <c r="K16" s="29"/>
      <c r="L16" s="29"/>
    </row>
    <row r="17" spans="1:12" ht="23.25" customHeight="1">
      <c r="B17" s="46" t="s">
        <v>18</v>
      </c>
      <c r="C17" s="49" t="s">
        <v>19</v>
      </c>
      <c r="D17" s="27" t="s">
        <v>58</v>
      </c>
      <c r="E17" s="27" t="s">
        <v>112</v>
      </c>
      <c r="F17" s="41" t="s">
        <v>85</v>
      </c>
      <c r="G17" s="28">
        <f>H17+I17+J17+K17+L17</f>
        <v>487.22</v>
      </c>
      <c r="H17" s="33"/>
      <c r="I17" s="33"/>
      <c r="J17" s="33">
        <v>487.22</v>
      </c>
      <c r="K17" s="29"/>
      <c r="L17" s="29"/>
    </row>
    <row r="18" spans="1:12" ht="37.5" customHeight="1">
      <c r="B18" s="46" t="s">
        <v>120</v>
      </c>
      <c r="C18" s="49" t="s">
        <v>22</v>
      </c>
      <c r="D18" s="27" t="s">
        <v>58</v>
      </c>
      <c r="E18" s="27" t="s">
        <v>112</v>
      </c>
      <c r="F18" s="32" t="s">
        <v>85</v>
      </c>
      <c r="G18" s="28">
        <f t="shared" si="2"/>
        <v>1198</v>
      </c>
      <c r="H18" s="33">
        <v>837.1</v>
      </c>
      <c r="I18" s="33"/>
      <c r="J18" s="33">
        <v>360.9</v>
      </c>
      <c r="K18" s="29"/>
      <c r="L18" s="29"/>
    </row>
    <row r="19" spans="1:12" ht="32.25" customHeight="1">
      <c r="B19" s="46" t="s">
        <v>128</v>
      </c>
      <c r="C19" s="49" t="s">
        <v>15</v>
      </c>
      <c r="D19" s="27" t="s">
        <v>58</v>
      </c>
      <c r="E19" s="27" t="s">
        <v>112</v>
      </c>
      <c r="F19" s="32" t="s">
        <v>85</v>
      </c>
      <c r="G19" s="28">
        <f t="shared" si="2"/>
        <v>1297.25</v>
      </c>
      <c r="H19" s="33">
        <v>837.1</v>
      </c>
      <c r="I19" s="33"/>
      <c r="J19" s="33">
        <v>460.15</v>
      </c>
      <c r="K19" s="29"/>
      <c r="L19" s="29"/>
    </row>
    <row r="20" spans="1:12" ht="69" customHeight="1">
      <c r="B20" s="46" t="s">
        <v>121</v>
      </c>
      <c r="C20" s="49" t="s">
        <v>20</v>
      </c>
      <c r="D20" s="27" t="s">
        <v>130</v>
      </c>
      <c r="E20" s="27" t="s">
        <v>112</v>
      </c>
      <c r="F20" s="32" t="s">
        <v>87</v>
      </c>
      <c r="G20" s="28">
        <f t="shared" si="2"/>
        <v>351.25</v>
      </c>
      <c r="H20" s="33"/>
      <c r="I20" s="33"/>
      <c r="J20" s="33">
        <v>351.25</v>
      </c>
      <c r="K20" s="29"/>
      <c r="L20" s="29"/>
    </row>
    <row r="21" spans="1:12" ht="50.25" customHeight="1">
      <c r="B21" s="46" t="s">
        <v>129</v>
      </c>
      <c r="C21" s="49" t="s">
        <v>52</v>
      </c>
      <c r="D21" s="27" t="s">
        <v>60</v>
      </c>
      <c r="E21" s="32" t="s">
        <v>131</v>
      </c>
      <c r="F21" s="32" t="s">
        <v>86</v>
      </c>
      <c r="G21" s="28">
        <f t="shared" si="2"/>
        <v>7313.3600000000006</v>
      </c>
      <c r="H21" s="33">
        <v>1087.5999999999999</v>
      </c>
      <c r="I21" s="33">
        <f>300.06+456.61</f>
        <v>756.67000000000007</v>
      </c>
      <c r="J21" s="33">
        <v>863.81</v>
      </c>
      <c r="K21" s="29"/>
      <c r="L21" s="29">
        <f>3216.26+187.81+1201.21</f>
        <v>4605.2800000000007</v>
      </c>
    </row>
    <row r="22" spans="1:12" s="30" customFormat="1" ht="72" customHeight="1">
      <c r="A22" s="27"/>
      <c r="B22" s="46" t="s">
        <v>122</v>
      </c>
      <c r="C22" s="49" t="s">
        <v>14</v>
      </c>
      <c r="D22" s="27" t="s">
        <v>88</v>
      </c>
      <c r="E22" s="27" t="s">
        <v>112</v>
      </c>
      <c r="F22" s="32" t="s">
        <v>89</v>
      </c>
      <c r="G22" s="28">
        <f t="shared" si="2"/>
        <v>2261.92</v>
      </c>
      <c r="H22" s="33"/>
      <c r="I22" s="34">
        <v>1181.68</v>
      </c>
      <c r="J22" s="34">
        <v>1080.24</v>
      </c>
      <c r="K22" s="35"/>
      <c r="L22" s="28"/>
    </row>
    <row r="23" spans="1:12" ht="32.25" customHeight="1">
      <c r="A23" s="57" t="s">
        <v>29</v>
      </c>
      <c r="B23" s="58"/>
      <c r="C23" s="58"/>
      <c r="D23" s="58"/>
      <c r="E23" s="58"/>
      <c r="F23" s="59"/>
      <c r="G23" s="31">
        <f>SUM(G16:G22)</f>
        <v>16906.13</v>
      </c>
      <c r="H23" s="31">
        <f t="shared" ref="H23:L23" si="3">SUM(H16:H22)</f>
        <v>5260</v>
      </c>
      <c r="I23" s="31">
        <f t="shared" si="3"/>
        <v>2834.9</v>
      </c>
      <c r="J23" s="31">
        <f t="shared" si="3"/>
        <v>4205.95</v>
      </c>
      <c r="K23" s="31">
        <f t="shared" si="3"/>
        <v>0</v>
      </c>
      <c r="L23" s="31">
        <f t="shared" si="3"/>
        <v>4605.2800000000007</v>
      </c>
    </row>
    <row r="24" spans="1:12">
      <c r="C24" s="23"/>
    </row>
    <row r="25" spans="1:12" ht="32.25" customHeight="1">
      <c r="A25" s="70" t="s">
        <v>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78" customHeight="1">
      <c r="B26" s="44" t="s">
        <v>123</v>
      </c>
      <c r="C26" s="47" t="s">
        <v>51</v>
      </c>
      <c r="D26" s="37" t="s">
        <v>101</v>
      </c>
      <c r="E26" s="27" t="s">
        <v>112</v>
      </c>
      <c r="F26" s="27" t="s">
        <v>102</v>
      </c>
      <c r="G26" s="28">
        <f t="shared" ref="G26:G32" si="4">H26+I26+J26+K26+L26</f>
        <v>186.52</v>
      </c>
      <c r="H26" s="29"/>
      <c r="I26" s="29"/>
      <c r="J26" s="29">
        <v>186.52</v>
      </c>
      <c r="K26" s="29"/>
      <c r="L26" s="29"/>
    </row>
    <row r="27" spans="1:12" ht="42.75" customHeight="1">
      <c r="B27" s="44" t="s">
        <v>117</v>
      </c>
      <c r="C27" s="47" t="s">
        <v>45</v>
      </c>
      <c r="D27" s="27" t="s">
        <v>103</v>
      </c>
      <c r="E27" s="27" t="s">
        <v>112</v>
      </c>
      <c r="F27" s="27" t="s">
        <v>104</v>
      </c>
      <c r="G27" s="28">
        <f t="shared" si="4"/>
        <v>863.81</v>
      </c>
      <c r="H27" s="29"/>
      <c r="I27" s="29"/>
      <c r="J27" s="29">
        <v>863.81</v>
      </c>
      <c r="K27" s="29"/>
      <c r="L27" s="29"/>
    </row>
    <row r="28" spans="1:12" ht="48" customHeight="1">
      <c r="B28" s="44" t="s">
        <v>124</v>
      </c>
      <c r="C28" s="47" t="s">
        <v>53</v>
      </c>
      <c r="D28" s="27" t="s">
        <v>105</v>
      </c>
      <c r="E28" s="27" t="s">
        <v>112</v>
      </c>
      <c r="F28" s="27" t="s">
        <v>106</v>
      </c>
      <c r="G28" s="28">
        <f t="shared" si="4"/>
        <v>1473.6100000000001</v>
      </c>
      <c r="H28" s="29">
        <v>545</v>
      </c>
      <c r="I28" s="29">
        <v>653.95000000000005</v>
      </c>
      <c r="J28" s="29">
        <v>274.66000000000003</v>
      </c>
      <c r="K28" s="29"/>
      <c r="L28" s="29"/>
    </row>
    <row r="29" spans="1:12" ht="33" customHeight="1">
      <c r="B29" s="44" t="s">
        <v>125</v>
      </c>
      <c r="C29" s="47" t="s">
        <v>54</v>
      </c>
      <c r="D29" s="27" t="s">
        <v>58</v>
      </c>
      <c r="E29" s="27" t="s">
        <v>112</v>
      </c>
      <c r="F29" s="27" t="s">
        <v>107</v>
      </c>
      <c r="G29" s="28">
        <f t="shared" si="4"/>
        <v>192.41</v>
      </c>
      <c r="H29" s="29"/>
      <c r="I29" s="29"/>
      <c r="J29" s="29">
        <v>192.41</v>
      </c>
      <c r="K29" s="29"/>
      <c r="L29" s="29"/>
    </row>
    <row r="30" spans="1:12" ht="87.75" customHeight="1">
      <c r="B30" s="44" t="s">
        <v>126</v>
      </c>
      <c r="C30" s="47" t="s">
        <v>55</v>
      </c>
      <c r="D30" s="27" t="s">
        <v>108</v>
      </c>
      <c r="E30" s="27" t="s">
        <v>112</v>
      </c>
      <c r="F30" s="27" t="s">
        <v>109</v>
      </c>
      <c r="G30" s="28">
        <f t="shared" si="4"/>
        <v>1242.5</v>
      </c>
      <c r="H30" s="29">
        <v>951.5</v>
      </c>
      <c r="I30" s="29"/>
      <c r="J30" s="38">
        <v>291</v>
      </c>
      <c r="K30" s="29"/>
      <c r="L30" s="29"/>
    </row>
    <row r="31" spans="1:12" ht="48.75" customHeight="1">
      <c r="B31" s="44" t="s">
        <v>127</v>
      </c>
      <c r="C31" s="47" t="s">
        <v>56</v>
      </c>
      <c r="D31" s="27" t="s">
        <v>103</v>
      </c>
      <c r="E31" s="27" t="s">
        <v>112</v>
      </c>
      <c r="F31" s="27" t="s">
        <v>104</v>
      </c>
      <c r="G31" s="28">
        <f t="shared" si="4"/>
        <v>877.63</v>
      </c>
      <c r="H31" s="29"/>
      <c r="I31" s="29"/>
      <c r="J31" s="38">
        <v>877.63</v>
      </c>
      <c r="K31" s="29"/>
      <c r="L31" s="29"/>
    </row>
    <row r="32" spans="1:12" ht="33" customHeight="1">
      <c r="B32" s="46" t="s">
        <v>128</v>
      </c>
      <c r="C32" s="47" t="s">
        <v>15</v>
      </c>
      <c r="D32" s="27" t="s">
        <v>110</v>
      </c>
      <c r="E32" s="27" t="s">
        <v>112</v>
      </c>
      <c r="F32" s="27" t="s">
        <v>111</v>
      </c>
      <c r="G32" s="28">
        <f t="shared" si="4"/>
        <v>3574.4900000000002</v>
      </c>
      <c r="H32" s="29"/>
      <c r="I32" s="29">
        <v>2505.5700000000002</v>
      </c>
      <c r="J32" s="29">
        <v>1068.92</v>
      </c>
      <c r="K32" s="29"/>
      <c r="L32" s="29"/>
    </row>
    <row r="33" spans="1:12" ht="32.25" customHeight="1">
      <c r="A33" s="57" t="s">
        <v>31</v>
      </c>
      <c r="B33" s="58"/>
      <c r="C33" s="58"/>
      <c r="D33" s="58"/>
      <c r="E33" s="58"/>
      <c r="F33" s="59"/>
      <c r="G33" s="31">
        <f>SUM(G26:G32)</f>
        <v>8410.9699999999993</v>
      </c>
      <c r="H33" s="31">
        <f t="shared" ref="H33:L33" si="5">SUM(H26:H32)</f>
        <v>1496.5</v>
      </c>
      <c r="I33" s="31">
        <f t="shared" si="5"/>
        <v>3159.5200000000004</v>
      </c>
      <c r="J33" s="31">
        <f t="shared" si="5"/>
        <v>3754.9500000000003</v>
      </c>
      <c r="K33" s="31">
        <f t="shared" si="5"/>
        <v>0</v>
      </c>
      <c r="L33" s="31">
        <f t="shared" si="5"/>
        <v>0</v>
      </c>
    </row>
    <row r="35" spans="1:12" ht="26.25" customHeight="1">
      <c r="A35" s="57" t="s">
        <v>114</v>
      </c>
      <c r="B35" s="58"/>
      <c r="C35" s="58"/>
      <c r="D35" s="58"/>
      <c r="E35" s="58"/>
      <c r="F35" s="59"/>
      <c r="G35" s="31">
        <f t="shared" ref="G35:L35" si="6">G14+G23+G33</f>
        <v>36673.86</v>
      </c>
      <c r="H35" s="31">
        <f t="shared" si="6"/>
        <v>8661.2999999999993</v>
      </c>
      <c r="I35" s="31">
        <f t="shared" si="6"/>
        <v>6866.0700000000006</v>
      </c>
      <c r="J35" s="31">
        <f t="shared" si="6"/>
        <v>13284.91</v>
      </c>
      <c r="K35" s="31">
        <f t="shared" si="6"/>
        <v>0</v>
      </c>
      <c r="L35" s="31">
        <f t="shared" si="6"/>
        <v>4605.2800000000007</v>
      </c>
    </row>
    <row r="37" spans="1:12" ht="24" customHeight="1">
      <c r="A37" s="57" t="s">
        <v>115</v>
      </c>
      <c r="B37" s="58"/>
      <c r="C37" s="58"/>
      <c r="D37" s="58"/>
      <c r="E37" s="58"/>
      <c r="F37" s="59"/>
      <c r="G37" s="31">
        <f>SUM(H37:L37)</f>
        <v>17693.91</v>
      </c>
      <c r="H37" s="31">
        <v>8453.4</v>
      </c>
      <c r="I37" s="31">
        <v>3856.22</v>
      </c>
      <c r="J37" s="31">
        <v>5384.29</v>
      </c>
      <c r="K37" s="31"/>
      <c r="L37" s="31"/>
    </row>
    <row r="39" spans="1:12" ht="33.75" customHeight="1">
      <c r="A39" s="57" t="s">
        <v>39</v>
      </c>
      <c r="B39" s="58"/>
      <c r="C39" s="58"/>
      <c r="D39" s="58"/>
      <c r="E39" s="58"/>
      <c r="F39" s="59"/>
      <c r="G39" s="31">
        <f>H39+I39+J39+K39+L39</f>
        <v>51111.47</v>
      </c>
      <c r="H39" s="31">
        <f>H35+H37</f>
        <v>17114.699999999997</v>
      </c>
      <c r="I39" s="31">
        <f t="shared" ref="I39:L39" si="7">I35+I37</f>
        <v>10722.29</v>
      </c>
      <c r="J39" s="31">
        <f t="shared" si="7"/>
        <v>18669.2</v>
      </c>
      <c r="K39" s="31">
        <f t="shared" si="7"/>
        <v>0</v>
      </c>
      <c r="L39" s="31">
        <f t="shared" si="7"/>
        <v>4605.2800000000007</v>
      </c>
    </row>
    <row r="40" spans="1:12">
      <c r="A40" s="36"/>
      <c r="B40" s="50"/>
      <c r="C40" s="23"/>
    </row>
    <row r="41" spans="1:12">
      <c r="A41" s="36"/>
      <c r="B41" s="50"/>
      <c r="C41" s="23"/>
    </row>
    <row r="42" spans="1:12">
      <c r="A42" s="36"/>
      <c r="B42" s="50"/>
      <c r="C42" s="23"/>
    </row>
    <row r="43" spans="1:12">
      <c r="A43" s="36"/>
      <c r="B43" s="50"/>
      <c r="C43" s="23"/>
    </row>
    <row r="44" spans="1:12">
      <c r="A44" s="36"/>
      <c r="B44" s="50"/>
      <c r="C44" s="23"/>
      <c r="F44" s="43"/>
      <c r="J44" s="43"/>
      <c r="K44" s="43"/>
      <c r="L44" s="43"/>
    </row>
    <row r="45" spans="1:12">
      <c r="A45" s="36"/>
      <c r="B45" s="50"/>
      <c r="C45" s="43"/>
      <c r="D45" s="43"/>
      <c r="E45" s="43"/>
      <c r="F45" s="43"/>
      <c r="J45" s="43"/>
      <c r="K45" s="43"/>
      <c r="L45" s="43"/>
    </row>
    <row r="46" spans="1:12">
      <c r="A46" s="36"/>
      <c r="B46" s="50"/>
      <c r="C46" s="43"/>
      <c r="D46" s="43"/>
      <c r="E46" s="43"/>
      <c r="F46" s="43"/>
      <c r="J46" s="43"/>
      <c r="K46" s="43"/>
      <c r="L46" s="43"/>
    </row>
    <row r="47" spans="1:12">
      <c r="A47" s="36"/>
      <c r="B47" s="50"/>
      <c r="C47" s="43"/>
      <c r="D47" s="43"/>
      <c r="E47" s="43"/>
      <c r="F47" s="43"/>
      <c r="J47" s="43"/>
      <c r="K47" s="43"/>
      <c r="L47" s="43"/>
    </row>
    <row r="48" spans="1:12">
      <c r="A48" s="36"/>
      <c r="B48" s="50"/>
      <c r="C48" s="43"/>
      <c r="D48" s="43"/>
      <c r="E48" s="43"/>
      <c r="F48" s="43"/>
      <c r="J48" s="43"/>
      <c r="K48" s="43"/>
      <c r="L48" s="43"/>
    </row>
    <row r="49" spans="1:12">
      <c r="A49" s="36"/>
      <c r="B49" s="50"/>
      <c r="C49" s="43"/>
      <c r="D49" s="43"/>
      <c r="E49" s="43"/>
      <c r="F49" s="43"/>
      <c r="J49" s="43"/>
      <c r="K49" s="43"/>
      <c r="L49" s="43"/>
    </row>
    <row r="50" spans="1:12">
      <c r="A50" s="36"/>
      <c r="B50" s="50"/>
      <c r="C50" s="43"/>
      <c r="D50" s="43"/>
      <c r="E50" s="43"/>
      <c r="F50" s="43"/>
      <c r="J50" s="43"/>
      <c r="K50" s="43"/>
      <c r="L50" s="43"/>
    </row>
    <row r="51" spans="1:12">
      <c r="A51" s="36"/>
      <c r="B51" s="50"/>
      <c r="C51" s="43"/>
      <c r="D51" s="43"/>
      <c r="E51" s="43"/>
      <c r="F51" s="43"/>
      <c r="J51" s="43"/>
      <c r="K51" s="43"/>
      <c r="L51" s="43"/>
    </row>
    <row r="52" spans="1:12">
      <c r="A52" s="36"/>
      <c r="B52" s="50"/>
      <c r="C52" s="43"/>
      <c r="D52" s="43"/>
      <c r="E52" s="43"/>
      <c r="F52" s="43"/>
      <c r="J52" s="43"/>
      <c r="K52" s="43"/>
      <c r="L52" s="43"/>
    </row>
    <row r="53" spans="1:12">
      <c r="A53" s="36"/>
      <c r="B53" s="50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36"/>
      <c r="B54" s="50"/>
      <c r="C54" s="23"/>
      <c r="E54" s="43"/>
      <c r="F54" s="43"/>
      <c r="G54" s="43"/>
      <c r="H54" s="43"/>
      <c r="I54" s="43"/>
      <c r="J54" s="43"/>
      <c r="K54" s="43"/>
      <c r="L54" s="43"/>
    </row>
    <row r="55" spans="1:12">
      <c r="A55" s="36"/>
      <c r="B55" s="50"/>
      <c r="C55" s="23"/>
      <c r="E55" s="43"/>
      <c r="F55" s="43"/>
      <c r="G55" s="43"/>
      <c r="H55" s="43"/>
      <c r="I55" s="43"/>
      <c r="J55" s="43"/>
      <c r="K55" s="43"/>
      <c r="L55" s="43"/>
    </row>
    <row r="56" spans="1:12">
      <c r="A56" s="36"/>
      <c r="B56" s="50"/>
      <c r="C56" s="23"/>
      <c r="E56" s="43"/>
      <c r="F56" s="43"/>
      <c r="G56" s="43"/>
      <c r="H56" s="43"/>
      <c r="I56" s="43"/>
      <c r="J56" s="43"/>
      <c r="K56" s="43"/>
      <c r="L56" s="43"/>
    </row>
    <row r="57" spans="1:12">
      <c r="A57" s="36"/>
      <c r="B57" s="50"/>
      <c r="C57" s="23"/>
      <c r="E57" s="43"/>
      <c r="F57" s="43"/>
      <c r="G57" s="43"/>
      <c r="H57" s="43"/>
      <c r="I57" s="43"/>
      <c r="J57" s="43"/>
      <c r="K57" s="43"/>
      <c r="L57" s="43"/>
    </row>
    <row r="58" spans="1:12">
      <c r="A58" s="36"/>
      <c r="B58" s="50"/>
      <c r="C58" s="23"/>
      <c r="E58" s="43"/>
      <c r="F58" s="43"/>
      <c r="G58" s="43"/>
      <c r="H58" s="43"/>
      <c r="I58" s="43"/>
      <c r="J58" s="43"/>
      <c r="K58" s="43"/>
      <c r="L58" s="43"/>
    </row>
    <row r="59" spans="1:12">
      <c r="A59" s="36"/>
      <c r="B59" s="50"/>
      <c r="C59" s="23"/>
      <c r="E59" s="43"/>
      <c r="F59" s="43"/>
      <c r="G59" s="43"/>
      <c r="H59" s="43"/>
      <c r="I59" s="43"/>
      <c r="J59" s="43"/>
      <c r="K59" s="43"/>
      <c r="L59" s="43"/>
    </row>
    <row r="60" spans="1:12">
      <c r="A60" s="36"/>
      <c r="B60" s="50"/>
      <c r="C60" s="23"/>
      <c r="E60" s="43"/>
      <c r="F60" s="43"/>
      <c r="G60" s="43"/>
      <c r="H60" s="43"/>
      <c r="I60" s="43"/>
      <c r="J60" s="43"/>
      <c r="K60" s="43"/>
      <c r="L60" s="43"/>
    </row>
    <row r="61" spans="1:12">
      <c r="A61" s="36"/>
      <c r="B61" s="50"/>
      <c r="C61" s="23"/>
      <c r="E61" s="43"/>
      <c r="F61" s="43"/>
      <c r="G61" s="43"/>
      <c r="H61" s="43"/>
      <c r="I61" s="43"/>
      <c r="J61" s="43"/>
      <c r="K61" s="43"/>
      <c r="L61" s="43"/>
    </row>
    <row r="62" spans="1:12">
      <c r="A62" s="36"/>
      <c r="B62" s="50"/>
      <c r="C62" s="23"/>
    </row>
    <row r="63" spans="1:12">
      <c r="A63" s="36"/>
      <c r="B63" s="50"/>
      <c r="C63" s="23"/>
    </row>
    <row r="64" spans="1:12">
      <c r="A64" s="36"/>
      <c r="B64" s="50"/>
      <c r="C64" s="23"/>
    </row>
    <row r="65" spans="1:3">
      <c r="A65" s="36"/>
      <c r="B65" s="50"/>
      <c r="C65" s="23"/>
    </row>
    <row r="66" spans="1:3">
      <c r="A66" s="36"/>
      <c r="B66" s="50"/>
      <c r="C66" s="23"/>
    </row>
    <row r="67" spans="1:3">
      <c r="A67" s="36"/>
      <c r="B67" s="50"/>
      <c r="C67" s="23"/>
    </row>
    <row r="68" spans="1:3">
      <c r="A68" s="36"/>
      <c r="B68" s="50"/>
      <c r="C68" s="23"/>
    </row>
    <row r="69" spans="1:3">
      <c r="A69" s="36"/>
      <c r="B69" s="50"/>
      <c r="C69" s="23"/>
    </row>
    <row r="70" spans="1:3">
      <c r="A70" s="36"/>
      <c r="B70" s="50"/>
      <c r="C70" s="23"/>
    </row>
    <row r="71" spans="1:3">
      <c r="A71" s="36"/>
      <c r="B71" s="50"/>
      <c r="C71" s="23"/>
    </row>
    <row r="72" spans="1:3">
      <c r="A72" s="36"/>
      <c r="B72" s="50"/>
      <c r="C72" s="23"/>
    </row>
    <row r="73" spans="1:3">
      <c r="A73" s="36"/>
      <c r="B73" s="50"/>
      <c r="C73" s="23"/>
    </row>
    <row r="74" spans="1:3">
      <c r="A74" s="36"/>
      <c r="B74" s="50"/>
      <c r="C74" s="23"/>
    </row>
    <row r="75" spans="1:3">
      <c r="A75" s="36"/>
      <c r="B75" s="50"/>
      <c r="C75" s="23"/>
    </row>
    <row r="76" spans="1:3">
      <c r="A76" s="36"/>
      <c r="B76" s="50"/>
      <c r="C76" s="23"/>
    </row>
    <row r="77" spans="1:3">
      <c r="A77" s="36"/>
      <c r="B77" s="50"/>
      <c r="C77" s="23"/>
    </row>
    <row r="78" spans="1:3">
      <c r="A78" s="36"/>
      <c r="B78" s="50"/>
      <c r="C78" s="23"/>
    </row>
    <row r="79" spans="1:3">
      <c r="A79" s="36"/>
      <c r="B79" s="50"/>
      <c r="C79" s="23"/>
    </row>
    <row r="80" spans="1:3">
      <c r="A80" s="36"/>
      <c r="B80" s="50"/>
      <c r="C80" s="23"/>
    </row>
    <row r="81" spans="1:3">
      <c r="A81" s="36"/>
      <c r="B81" s="50"/>
      <c r="C81" s="23"/>
    </row>
    <row r="82" spans="1:3">
      <c r="A82" s="36"/>
      <c r="B82" s="50"/>
      <c r="C82" s="23"/>
    </row>
    <row r="83" spans="1:3">
      <c r="A83" s="36"/>
      <c r="B83" s="50"/>
      <c r="C83" s="23"/>
    </row>
    <row r="84" spans="1:3">
      <c r="A84" s="36"/>
      <c r="B84" s="50"/>
      <c r="C84" s="23"/>
    </row>
    <row r="85" spans="1:3">
      <c r="A85" s="36"/>
      <c r="B85" s="50"/>
      <c r="C85" s="23"/>
    </row>
    <row r="86" spans="1:3">
      <c r="A86" s="36"/>
      <c r="B86" s="50"/>
      <c r="C86" s="23"/>
    </row>
    <row r="87" spans="1:3">
      <c r="A87" s="36"/>
      <c r="B87" s="50"/>
      <c r="C87" s="23"/>
    </row>
    <row r="88" spans="1:3">
      <c r="A88" s="36"/>
      <c r="B88" s="50"/>
      <c r="C88" s="23"/>
    </row>
    <row r="89" spans="1:3">
      <c r="A89" s="36"/>
      <c r="B89" s="50"/>
      <c r="C89" s="23"/>
    </row>
    <row r="90" spans="1:3">
      <c r="A90" s="36"/>
      <c r="B90" s="50"/>
      <c r="C90" s="23"/>
    </row>
    <row r="91" spans="1:3">
      <c r="A91" s="36"/>
      <c r="B91" s="50"/>
      <c r="C91" s="23"/>
    </row>
    <row r="92" spans="1:3">
      <c r="A92" s="36"/>
      <c r="B92" s="50"/>
      <c r="C92" s="23"/>
    </row>
    <row r="93" spans="1:3">
      <c r="A93" s="36"/>
      <c r="B93" s="50"/>
      <c r="C93" s="23"/>
    </row>
    <row r="94" spans="1:3">
      <c r="A94" s="36"/>
      <c r="B94" s="50"/>
      <c r="C94" s="23"/>
    </row>
    <row r="95" spans="1:3">
      <c r="A95" s="36"/>
      <c r="B95" s="50"/>
      <c r="C95" s="23"/>
    </row>
    <row r="96" spans="1:3">
      <c r="A96" s="36"/>
      <c r="B96" s="50"/>
      <c r="C96" s="23"/>
    </row>
    <row r="97" spans="1:3">
      <c r="A97" s="36"/>
      <c r="B97" s="50"/>
      <c r="C97" s="23"/>
    </row>
    <row r="98" spans="1:3">
      <c r="A98" s="36"/>
      <c r="B98" s="50"/>
      <c r="C98" s="23"/>
    </row>
    <row r="99" spans="1:3">
      <c r="A99" s="36"/>
      <c r="B99" s="50"/>
      <c r="C99" s="23"/>
    </row>
    <row r="100" spans="1:3">
      <c r="A100" s="36"/>
      <c r="B100" s="50"/>
      <c r="C100" s="23"/>
    </row>
    <row r="101" spans="1:3">
      <c r="A101" s="36"/>
      <c r="B101" s="50"/>
      <c r="C101" s="23"/>
    </row>
    <row r="102" spans="1:3">
      <c r="A102" s="36"/>
      <c r="B102" s="50"/>
      <c r="C102" s="23"/>
    </row>
    <row r="103" spans="1:3">
      <c r="A103" s="36"/>
      <c r="B103" s="50"/>
      <c r="C103" s="23"/>
    </row>
    <row r="104" spans="1:3">
      <c r="A104" s="36"/>
      <c r="B104" s="50"/>
      <c r="C104" s="23"/>
    </row>
    <row r="105" spans="1:3">
      <c r="A105" s="36"/>
      <c r="B105" s="50"/>
      <c r="C105" s="23"/>
    </row>
    <row r="106" spans="1:3">
      <c r="A106" s="36"/>
      <c r="B106" s="50"/>
      <c r="C106" s="23"/>
    </row>
    <row r="107" spans="1:3">
      <c r="A107" s="36"/>
      <c r="B107" s="50"/>
      <c r="C107" s="23"/>
    </row>
    <row r="108" spans="1:3">
      <c r="A108" s="36"/>
      <c r="B108" s="50"/>
      <c r="C108" s="23"/>
    </row>
    <row r="109" spans="1:3">
      <c r="A109" s="36"/>
      <c r="B109" s="50"/>
      <c r="C109" s="23"/>
    </row>
    <row r="110" spans="1:3">
      <c r="A110" s="36"/>
      <c r="B110" s="50"/>
      <c r="C110" s="23"/>
    </row>
    <row r="111" spans="1:3">
      <c r="A111" s="36"/>
      <c r="B111" s="50"/>
      <c r="C111" s="23"/>
    </row>
    <row r="112" spans="1:3">
      <c r="A112" s="36"/>
      <c r="B112" s="50"/>
      <c r="C112" s="23"/>
    </row>
    <row r="113" spans="1:3">
      <c r="A113" s="36"/>
      <c r="B113" s="50"/>
      <c r="C113" s="23"/>
    </row>
    <row r="114" spans="1:3">
      <c r="A114" s="36"/>
      <c r="B114" s="50"/>
      <c r="C114" s="23"/>
    </row>
    <row r="115" spans="1:3">
      <c r="A115" s="36"/>
      <c r="B115" s="50"/>
      <c r="C115" s="23"/>
    </row>
    <row r="116" spans="1:3">
      <c r="A116" s="36"/>
      <c r="B116" s="50"/>
      <c r="C116" s="23"/>
    </row>
    <row r="117" spans="1:3">
      <c r="A117" s="36"/>
      <c r="B117" s="50"/>
      <c r="C117" s="23"/>
    </row>
    <row r="118" spans="1:3">
      <c r="A118" s="36"/>
      <c r="B118" s="50"/>
      <c r="C118" s="23"/>
    </row>
    <row r="119" spans="1:3">
      <c r="A119" s="36"/>
      <c r="B119" s="50"/>
      <c r="C119" s="23"/>
    </row>
    <row r="120" spans="1:3">
      <c r="A120" s="36"/>
      <c r="B120" s="50"/>
      <c r="C120" s="23"/>
    </row>
    <row r="121" spans="1:3">
      <c r="A121" s="36"/>
      <c r="B121" s="50"/>
      <c r="C121" s="23"/>
    </row>
    <row r="122" spans="1:3">
      <c r="A122" s="36"/>
      <c r="B122" s="50"/>
      <c r="C122" s="23"/>
    </row>
    <row r="123" spans="1:3">
      <c r="A123" s="36"/>
      <c r="B123" s="50"/>
      <c r="C123" s="23"/>
    </row>
    <row r="124" spans="1:3">
      <c r="A124" s="36"/>
      <c r="B124" s="50"/>
      <c r="C124" s="23"/>
    </row>
    <row r="125" spans="1:3">
      <c r="A125" s="36"/>
      <c r="B125" s="50"/>
      <c r="C125" s="23"/>
    </row>
    <row r="126" spans="1:3">
      <c r="A126" s="36"/>
      <c r="B126" s="50"/>
      <c r="C126" s="23"/>
    </row>
    <row r="127" spans="1:3">
      <c r="A127" s="36"/>
      <c r="B127" s="50"/>
      <c r="C127" s="23"/>
    </row>
    <row r="128" spans="1:3">
      <c r="A128" s="36"/>
      <c r="B128" s="50"/>
      <c r="C128" s="23"/>
    </row>
    <row r="129" spans="1:3">
      <c r="A129" s="36"/>
      <c r="B129" s="50"/>
      <c r="C129" s="23"/>
    </row>
    <row r="130" spans="1:3">
      <c r="A130" s="36"/>
      <c r="B130" s="50"/>
      <c r="C130" s="23"/>
    </row>
    <row r="131" spans="1:3">
      <c r="A131" s="36"/>
      <c r="B131" s="50"/>
      <c r="C131" s="23"/>
    </row>
    <row r="132" spans="1:3">
      <c r="A132" s="36"/>
      <c r="B132" s="50"/>
      <c r="C132" s="23"/>
    </row>
    <row r="133" spans="1:3">
      <c r="A133" s="36"/>
      <c r="B133" s="50"/>
      <c r="C133" s="23"/>
    </row>
    <row r="134" spans="1:3">
      <c r="A134" s="36"/>
      <c r="B134" s="50"/>
      <c r="C134" s="23"/>
    </row>
    <row r="135" spans="1:3">
      <c r="A135" s="36"/>
      <c r="B135" s="50"/>
      <c r="C135" s="23"/>
    </row>
    <row r="136" spans="1:3">
      <c r="A136" s="36"/>
      <c r="B136" s="50"/>
      <c r="C136" s="23"/>
    </row>
    <row r="137" spans="1:3">
      <c r="A137" s="36"/>
      <c r="B137" s="50"/>
      <c r="C137" s="23"/>
    </row>
    <row r="138" spans="1:3">
      <c r="A138" s="36"/>
      <c r="B138" s="50"/>
      <c r="C138" s="23"/>
    </row>
    <row r="139" spans="1:3">
      <c r="A139" s="36"/>
      <c r="B139" s="50"/>
      <c r="C139" s="23"/>
    </row>
    <row r="140" spans="1:3">
      <c r="A140" s="36"/>
      <c r="B140" s="50"/>
      <c r="C140" s="23"/>
    </row>
    <row r="141" spans="1:3">
      <c r="A141" s="36"/>
      <c r="B141" s="50"/>
      <c r="C141" s="23"/>
    </row>
    <row r="142" spans="1:3">
      <c r="A142" s="36"/>
      <c r="B142" s="50"/>
      <c r="C142" s="23"/>
    </row>
    <row r="143" spans="1:3">
      <c r="A143" s="36"/>
      <c r="B143" s="50"/>
      <c r="C143" s="23"/>
    </row>
    <row r="144" spans="1:3">
      <c r="A144" s="36"/>
      <c r="B144" s="50"/>
      <c r="C144" s="23"/>
    </row>
    <row r="145" spans="1:3">
      <c r="A145" s="36"/>
      <c r="B145" s="50"/>
      <c r="C145" s="23"/>
    </row>
    <row r="146" spans="1:3">
      <c r="A146" s="36"/>
      <c r="B146" s="50"/>
      <c r="C146" s="23"/>
    </row>
    <row r="147" spans="1:3">
      <c r="A147" s="36"/>
      <c r="B147" s="50"/>
      <c r="C147" s="23"/>
    </row>
    <row r="148" spans="1:3">
      <c r="A148" s="36"/>
      <c r="B148" s="50"/>
      <c r="C148" s="23"/>
    </row>
    <row r="149" spans="1:3">
      <c r="A149" s="36"/>
      <c r="B149" s="50"/>
      <c r="C149" s="23"/>
    </row>
    <row r="150" spans="1:3">
      <c r="A150" s="36"/>
      <c r="B150" s="50"/>
      <c r="C150" s="23"/>
    </row>
    <row r="151" spans="1:3">
      <c r="A151" s="36"/>
      <c r="B151" s="50"/>
      <c r="C151" s="23"/>
    </row>
    <row r="152" spans="1:3">
      <c r="A152" s="36"/>
      <c r="B152" s="50"/>
      <c r="C152" s="23"/>
    </row>
    <row r="153" spans="1:3">
      <c r="A153" s="36"/>
      <c r="B153" s="50"/>
      <c r="C153" s="23"/>
    </row>
    <row r="154" spans="1:3">
      <c r="A154" s="36"/>
      <c r="B154" s="50"/>
      <c r="C154" s="23"/>
    </row>
    <row r="155" spans="1:3">
      <c r="A155" s="36"/>
      <c r="B155" s="50"/>
      <c r="C155" s="23"/>
    </row>
    <row r="156" spans="1:3">
      <c r="A156" s="36"/>
      <c r="B156" s="50"/>
      <c r="C156" s="23"/>
    </row>
    <row r="157" spans="1:3">
      <c r="A157" s="36"/>
      <c r="B157" s="50"/>
      <c r="C157" s="23"/>
    </row>
    <row r="158" spans="1:3">
      <c r="A158" s="36"/>
      <c r="B158" s="50"/>
      <c r="C158" s="23"/>
    </row>
    <row r="159" spans="1:3">
      <c r="A159" s="36"/>
      <c r="B159" s="50"/>
      <c r="C159" s="23"/>
    </row>
    <row r="160" spans="1:3">
      <c r="A160" s="36"/>
      <c r="B160" s="50"/>
      <c r="C160" s="23"/>
    </row>
    <row r="161" spans="1:3">
      <c r="A161" s="36"/>
      <c r="B161" s="50"/>
      <c r="C161" s="23"/>
    </row>
    <row r="162" spans="1:3">
      <c r="A162" s="36"/>
      <c r="B162" s="50"/>
      <c r="C162" s="23"/>
    </row>
    <row r="163" spans="1:3">
      <c r="A163" s="36"/>
      <c r="B163" s="50"/>
      <c r="C163" s="23"/>
    </row>
    <row r="164" spans="1:3">
      <c r="A164" s="36"/>
      <c r="B164" s="50"/>
      <c r="C164" s="23"/>
    </row>
    <row r="165" spans="1:3">
      <c r="A165" s="36"/>
      <c r="B165" s="50"/>
      <c r="C165" s="23"/>
    </row>
    <row r="166" spans="1:3">
      <c r="A166" s="36"/>
      <c r="B166" s="50"/>
      <c r="C166" s="23"/>
    </row>
    <row r="167" spans="1:3">
      <c r="A167" s="36"/>
      <c r="B167" s="50"/>
      <c r="C167" s="23"/>
    </row>
    <row r="168" spans="1:3">
      <c r="A168" s="36"/>
      <c r="B168" s="50"/>
      <c r="C168" s="23"/>
    </row>
    <row r="169" spans="1:3">
      <c r="A169" s="36"/>
      <c r="B169" s="50"/>
      <c r="C169" s="23"/>
    </row>
    <row r="170" spans="1:3">
      <c r="A170" s="36"/>
      <c r="B170" s="50"/>
      <c r="C170" s="23"/>
    </row>
    <row r="171" spans="1:3">
      <c r="A171" s="36"/>
      <c r="B171" s="50"/>
      <c r="C171" s="23"/>
    </row>
    <row r="172" spans="1:3">
      <c r="A172" s="36"/>
      <c r="B172" s="50"/>
      <c r="C172" s="23"/>
    </row>
    <row r="173" spans="1:3">
      <c r="A173" s="36"/>
      <c r="B173" s="50"/>
      <c r="C173" s="23"/>
    </row>
    <row r="174" spans="1:3">
      <c r="A174" s="36"/>
      <c r="B174" s="50"/>
      <c r="C174" s="23"/>
    </row>
    <row r="175" spans="1:3">
      <c r="A175" s="36"/>
      <c r="B175" s="50"/>
      <c r="C175" s="23"/>
    </row>
    <row r="176" spans="1:3">
      <c r="A176" s="36"/>
      <c r="B176" s="50"/>
      <c r="C176" s="23"/>
    </row>
    <row r="177" spans="1:3">
      <c r="A177" s="36"/>
      <c r="B177" s="50"/>
      <c r="C177" s="23"/>
    </row>
    <row r="178" spans="1:3">
      <c r="A178" s="36"/>
      <c r="B178" s="50"/>
      <c r="C178" s="23"/>
    </row>
    <row r="179" spans="1:3">
      <c r="A179" s="36"/>
      <c r="B179" s="50"/>
      <c r="C179" s="23"/>
    </row>
    <row r="180" spans="1:3">
      <c r="A180" s="36"/>
      <c r="B180" s="50"/>
      <c r="C180" s="23"/>
    </row>
    <row r="181" spans="1:3">
      <c r="A181" s="36"/>
      <c r="B181" s="50"/>
      <c r="C181" s="23"/>
    </row>
    <row r="182" spans="1:3">
      <c r="A182" s="36"/>
      <c r="B182" s="50"/>
      <c r="C182" s="23"/>
    </row>
    <row r="183" spans="1:3">
      <c r="A183" s="36"/>
      <c r="B183" s="50"/>
      <c r="C183" s="23"/>
    </row>
    <row r="184" spans="1:3">
      <c r="A184" s="36"/>
      <c r="B184" s="50"/>
      <c r="C184" s="23"/>
    </row>
    <row r="185" spans="1:3">
      <c r="A185" s="36"/>
      <c r="B185" s="50"/>
      <c r="C185" s="23"/>
    </row>
    <row r="186" spans="1:3">
      <c r="A186" s="36"/>
      <c r="B186" s="50"/>
      <c r="C186" s="23"/>
    </row>
    <row r="187" spans="1:3">
      <c r="A187" s="36"/>
      <c r="B187" s="50"/>
      <c r="C187" s="23"/>
    </row>
    <row r="188" spans="1:3">
      <c r="A188" s="36"/>
      <c r="B188" s="50"/>
      <c r="C188" s="23"/>
    </row>
    <row r="189" spans="1:3">
      <c r="A189" s="36"/>
      <c r="B189" s="50"/>
      <c r="C189" s="23"/>
    </row>
    <row r="190" spans="1:3">
      <c r="A190" s="36"/>
      <c r="B190" s="50"/>
      <c r="C190" s="23"/>
    </row>
    <row r="191" spans="1:3">
      <c r="A191" s="36"/>
      <c r="B191" s="50"/>
      <c r="C191" s="23"/>
    </row>
  </sheetData>
  <mergeCells count="18">
    <mergeCell ref="G3:G4"/>
    <mergeCell ref="H3:L3"/>
    <mergeCell ref="A2:L2"/>
    <mergeCell ref="A33:F33"/>
    <mergeCell ref="A5:L5"/>
    <mergeCell ref="A14:F14"/>
    <mergeCell ref="A15:L15"/>
    <mergeCell ref="A25:L25"/>
    <mergeCell ref="A23:F23"/>
    <mergeCell ref="A39:F39"/>
    <mergeCell ref="A37:F37"/>
    <mergeCell ref="A35:F35"/>
    <mergeCell ref="A3:A4"/>
    <mergeCell ref="B3:B4"/>
    <mergeCell ref="C3:C4"/>
    <mergeCell ref="D3:D4"/>
    <mergeCell ref="E3:E4"/>
    <mergeCell ref="F3:F4"/>
  </mergeCells>
  <pageMargins left="0.17" right="0.17" top="0.17" bottom="0.17" header="0.17" footer="0.17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49" workbookViewId="0">
      <selection sqref="A1:G3"/>
    </sheetView>
  </sheetViews>
  <sheetFormatPr defaultColWidth="9.140625" defaultRowHeight="15"/>
  <cols>
    <col min="1" max="1" width="2.85546875" style="1" customWidth="1"/>
    <col min="2" max="2" width="32.85546875" style="1" customWidth="1"/>
    <col min="3" max="3" width="23.28515625" style="20" customWidth="1"/>
    <col min="4" max="4" width="12.42578125" style="1" customWidth="1"/>
    <col min="5" max="5" width="19.140625" style="1" customWidth="1"/>
    <col min="6" max="6" width="13.7109375" style="1" customWidth="1"/>
    <col min="7" max="7" width="11" style="1" customWidth="1"/>
    <col min="8" max="8" width="9.140625" style="1"/>
    <col min="9" max="10" width="11.5703125" style="1" bestFit="1" customWidth="1"/>
    <col min="11" max="16384" width="9.140625" style="1"/>
  </cols>
  <sheetData>
    <row r="1" spans="1:7">
      <c r="A1" s="72" t="s">
        <v>146</v>
      </c>
      <c r="B1" s="72"/>
      <c r="C1" s="72"/>
      <c r="D1" s="72"/>
      <c r="E1" s="72"/>
      <c r="F1" s="72"/>
      <c r="G1" s="72"/>
    </row>
    <row r="2" spans="1:7" ht="27" customHeight="1">
      <c r="A2" s="72"/>
      <c r="B2" s="72"/>
      <c r="C2" s="72"/>
      <c r="D2" s="72"/>
      <c r="E2" s="72"/>
      <c r="F2" s="72"/>
      <c r="G2" s="72"/>
    </row>
    <row r="3" spans="1:7">
      <c r="A3" s="84"/>
      <c r="B3" s="84"/>
      <c r="C3" s="84"/>
      <c r="D3" s="84"/>
      <c r="E3" s="84"/>
      <c r="F3" s="84"/>
      <c r="G3" s="84"/>
    </row>
    <row r="4" spans="1:7" s="2" customFormat="1" ht="15" customHeight="1">
      <c r="A4" s="73"/>
      <c r="B4" s="73" t="s">
        <v>0</v>
      </c>
      <c r="C4" s="75" t="s">
        <v>1</v>
      </c>
      <c r="D4" s="73" t="s">
        <v>2</v>
      </c>
      <c r="E4" s="73" t="s">
        <v>3</v>
      </c>
      <c r="F4" s="73" t="s">
        <v>4</v>
      </c>
      <c r="G4" s="73" t="s">
        <v>5</v>
      </c>
    </row>
    <row r="5" spans="1:7" s="3" customFormat="1" ht="12.75" customHeight="1">
      <c r="A5" s="74"/>
      <c r="B5" s="74"/>
      <c r="C5" s="76"/>
      <c r="D5" s="74"/>
      <c r="E5" s="74"/>
      <c r="F5" s="74"/>
      <c r="G5" s="74"/>
    </row>
    <row r="6" spans="1:7" ht="25.5" customHeight="1">
      <c r="A6" s="81" t="s">
        <v>26</v>
      </c>
      <c r="B6" s="82"/>
      <c r="C6" s="82"/>
      <c r="D6" s="82"/>
      <c r="E6" s="82"/>
      <c r="F6" s="82"/>
      <c r="G6" s="82"/>
    </row>
    <row r="7" spans="1:7" s="9" customFormat="1" ht="127.5" customHeight="1">
      <c r="A7" s="12"/>
      <c r="B7" s="7" t="s">
        <v>133</v>
      </c>
      <c r="C7" s="22" t="s">
        <v>40</v>
      </c>
      <c r="D7" s="14" t="s">
        <v>72</v>
      </c>
      <c r="E7" s="14" t="s">
        <v>112</v>
      </c>
      <c r="F7" s="14">
        <v>22.06</v>
      </c>
      <c r="G7" s="8">
        <v>15</v>
      </c>
    </row>
    <row r="8" spans="1:7" s="9" customFormat="1" ht="98.25" customHeight="1">
      <c r="A8" s="12"/>
      <c r="B8" s="7" t="s">
        <v>138</v>
      </c>
      <c r="C8" s="22" t="s">
        <v>41</v>
      </c>
      <c r="D8" s="14" t="s">
        <v>72</v>
      </c>
      <c r="E8" s="14" t="s">
        <v>112</v>
      </c>
      <c r="F8" s="14">
        <v>22.06</v>
      </c>
      <c r="G8" s="8">
        <v>15</v>
      </c>
    </row>
    <row r="9" spans="1:7" s="9" customFormat="1" ht="64.5" customHeight="1">
      <c r="A9" s="12"/>
      <c r="B9" s="7" t="s">
        <v>139</v>
      </c>
      <c r="C9" s="22" t="s">
        <v>24</v>
      </c>
      <c r="D9" s="14" t="s">
        <v>73</v>
      </c>
      <c r="E9" s="14" t="s">
        <v>112</v>
      </c>
      <c r="F9" s="14">
        <v>2.0699999999999998</v>
      </c>
      <c r="G9" s="8">
        <v>15</v>
      </c>
    </row>
    <row r="10" spans="1:7" s="9" customFormat="1" ht="50.25" customHeight="1">
      <c r="A10" s="12"/>
      <c r="B10" s="7" t="s">
        <v>134</v>
      </c>
      <c r="C10" s="22" t="s">
        <v>22</v>
      </c>
      <c r="D10" s="14" t="s">
        <v>74</v>
      </c>
      <c r="E10" s="14" t="s">
        <v>112</v>
      </c>
      <c r="F10" s="14">
        <v>20.059999999999999</v>
      </c>
      <c r="G10" s="8">
        <v>15</v>
      </c>
    </row>
    <row r="11" spans="1:7" s="9" customFormat="1" ht="54.75" customHeight="1">
      <c r="A11" s="12"/>
      <c r="B11" s="7" t="s">
        <v>134</v>
      </c>
      <c r="C11" s="22" t="s">
        <v>22</v>
      </c>
      <c r="D11" s="14" t="s">
        <v>73</v>
      </c>
      <c r="E11" s="14" t="s">
        <v>112</v>
      </c>
      <c r="F11" s="14">
        <v>2.0699999999999998</v>
      </c>
      <c r="G11" s="8">
        <v>15</v>
      </c>
    </row>
    <row r="12" spans="1:7" s="9" customFormat="1" ht="71.25" customHeight="1">
      <c r="A12" s="12"/>
      <c r="B12" s="7" t="s">
        <v>119</v>
      </c>
      <c r="C12" s="22" t="s">
        <v>21</v>
      </c>
      <c r="D12" s="14" t="s">
        <v>25</v>
      </c>
      <c r="E12" s="14" t="s">
        <v>112</v>
      </c>
      <c r="F12" s="14" t="s">
        <v>75</v>
      </c>
      <c r="G12" s="8">
        <v>110</v>
      </c>
    </row>
    <row r="13" spans="1:7" s="9" customFormat="1" ht="87" customHeight="1">
      <c r="A13" s="12"/>
      <c r="B13" s="7" t="s">
        <v>140</v>
      </c>
      <c r="C13" s="22" t="s">
        <v>42</v>
      </c>
      <c r="D13" s="14" t="s">
        <v>76</v>
      </c>
      <c r="E13" s="14" t="s">
        <v>112</v>
      </c>
      <c r="F13" s="14" t="s">
        <v>77</v>
      </c>
      <c r="G13" s="8">
        <v>870</v>
      </c>
    </row>
    <row r="14" spans="1:7" s="9" customFormat="1" ht="56.25" customHeight="1">
      <c r="A14" s="12"/>
      <c r="B14" s="7" t="s">
        <v>135</v>
      </c>
      <c r="C14" s="22" t="s">
        <v>43</v>
      </c>
      <c r="D14" s="14" t="s">
        <v>76</v>
      </c>
      <c r="E14" s="14" t="s">
        <v>112</v>
      </c>
      <c r="F14" s="14" t="s">
        <v>78</v>
      </c>
      <c r="G14" s="8">
        <v>205</v>
      </c>
    </row>
    <row r="15" spans="1:7" s="9" customFormat="1" ht="35.25" customHeight="1">
      <c r="A15" s="12"/>
      <c r="B15" s="7" t="s">
        <v>134</v>
      </c>
      <c r="C15" s="22" t="s">
        <v>22</v>
      </c>
      <c r="D15" s="14" t="s">
        <v>74</v>
      </c>
      <c r="E15" s="14" t="s">
        <v>112</v>
      </c>
      <c r="F15" s="14" t="s">
        <v>79</v>
      </c>
      <c r="G15" s="8">
        <v>115</v>
      </c>
    </row>
    <row r="16" spans="1:7" s="9" customFormat="1" ht="20.25" customHeight="1">
      <c r="A16" s="12"/>
      <c r="B16" s="7" t="s">
        <v>18</v>
      </c>
      <c r="C16" s="22" t="s">
        <v>19</v>
      </c>
      <c r="D16" s="14" t="s">
        <v>74</v>
      </c>
      <c r="E16" s="14" t="s">
        <v>112</v>
      </c>
      <c r="F16" s="14" t="s">
        <v>80</v>
      </c>
      <c r="G16" s="8">
        <v>406</v>
      </c>
    </row>
    <row r="17" spans="1:9" s="9" customFormat="1" ht="57.75" customHeight="1">
      <c r="A17" s="12"/>
      <c r="B17" s="7" t="s">
        <v>141</v>
      </c>
      <c r="C17" s="22" t="s">
        <v>44</v>
      </c>
      <c r="D17" s="14" t="s">
        <v>72</v>
      </c>
      <c r="E17" s="14" t="s">
        <v>112</v>
      </c>
      <c r="F17" s="14" t="s">
        <v>81</v>
      </c>
      <c r="G17" s="8">
        <v>30</v>
      </c>
    </row>
    <row r="18" spans="1:9" s="9" customFormat="1" ht="54.75" customHeight="1">
      <c r="A18" s="12"/>
      <c r="B18" s="7" t="s">
        <v>134</v>
      </c>
      <c r="C18" s="22" t="s">
        <v>22</v>
      </c>
      <c r="D18" s="14" t="s">
        <v>72</v>
      </c>
      <c r="E18" s="14" t="s">
        <v>112</v>
      </c>
      <c r="F18" s="14">
        <v>24.07</v>
      </c>
      <c r="G18" s="8">
        <v>15</v>
      </c>
    </row>
    <row r="19" spans="1:9" s="9" customFormat="1" ht="20.25" customHeight="1">
      <c r="A19" s="12"/>
      <c r="B19" s="7" t="s">
        <v>13</v>
      </c>
      <c r="C19" s="22" t="s">
        <v>16</v>
      </c>
      <c r="D19" s="14" t="s">
        <v>76</v>
      </c>
      <c r="E19" s="14" t="s">
        <v>112</v>
      </c>
      <c r="F19" s="14">
        <v>30.07</v>
      </c>
      <c r="G19" s="8">
        <v>15</v>
      </c>
    </row>
    <row r="20" spans="1:9" s="9" customFormat="1" ht="82.5" customHeight="1">
      <c r="A20" s="12"/>
      <c r="B20" s="7" t="s">
        <v>142</v>
      </c>
      <c r="C20" s="22" t="s">
        <v>113</v>
      </c>
      <c r="D20" s="14" t="s">
        <v>74</v>
      </c>
      <c r="E20" s="14" t="s">
        <v>112</v>
      </c>
      <c r="F20" s="14" t="s">
        <v>82</v>
      </c>
      <c r="G20" s="8">
        <v>105</v>
      </c>
    </row>
    <row r="21" spans="1:9" s="9" customFormat="1" ht="75" customHeight="1">
      <c r="A21" s="12"/>
      <c r="B21" s="7" t="s">
        <v>116</v>
      </c>
      <c r="C21" s="22" t="s">
        <v>24</v>
      </c>
      <c r="D21" s="14" t="s">
        <v>72</v>
      </c>
      <c r="E21" s="14" t="s">
        <v>112</v>
      </c>
      <c r="F21" s="14">
        <v>24.07</v>
      </c>
      <c r="G21" s="8">
        <v>15</v>
      </c>
    </row>
    <row r="22" spans="1:9" ht="24.75" customHeight="1">
      <c r="A22" s="77" t="s">
        <v>32</v>
      </c>
      <c r="B22" s="78"/>
      <c r="C22" s="78"/>
      <c r="D22" s="78"/>
      <c r="E22" s="78"/>
      <c r="F22" s="79"/>
      <c r="G22" s="11">
        <f>SUM(G7:G21)</f>
        <v>1961</v>
      </c>
    </row>
    <row r="23" spans="1:9">
      <c r="A23" s="15"/>
      <c r="B23" s="16"/>
      <c r="C23" s="17"/>
      <c r="D23" s="16"/>
      <c r="E23" s="16"/>
      <c r="F23" s="16"/>
      <c r="G23" s="18"/>
    </row>
    <row r="24" spans="1:9" ht="24.75" customHeight="1">
      <c r="A24" s="77" t="s">
        <v>33</v>
      </c>
      <c r="B24" s="78"/>
      <c r="C24" s="78"/>
      <c r="D24" s="78"/>
      <c r="E24" s="78"/>
      <c r="F24" s="79"/>
      <c r="G24" s="11">
        <v>14719</v>
      </c>
      <c r="H24" s="45"/>
      <c r="I24" s="45"/>
    </row>
    <row r="25" spans="1:9">
      <c r="A25" s="15"/>
      <c r="B25" s="16"/>
      <c r="C25" s="17"/>
      <c r="D25" s="16"/>
      <c r="E25" s="16"/>
      <c r="F25" s="16"/>
      <c r="G25" s="18"/>
    </row>
    <row r="26" spans="1:9" ht="29.25" customHeight="1">
      <c r="A26" s="77" t="s">
        <v>34</v>
      </c>
      <c r="B26" s="78"/>
      <c r="C26" s="78"/>
      <c r="D26" s="78"/>
      <c r="E26" s="78"/>
      <c r="F26" s="79"/>
      <c r="G26" s="19">
        <f>G22+G24</f>
        <v>16680</v>
      </c>
    </row>
    <row r="27" spans="1:9">
      <c r="A27" s="5"/>
      <c r="B27" s="5"/>
      <c r="C27" s="4"/>
      <c r="D27" s="5"/>
      <c r="E27" s="5"/>
      <c r="F27" s="5"/>
      <c r="G27" s="5"/>
    </row>
    <row r="28" spans="1:9" ht="28.5" customHeight="1">
      <c r="A28" s="83" t="s">
        <v>28</v>
      </c>
      <c r="B28" s="83"/>
      <c r="C28" s="83"/>
      <c r="D28" s="83"/>
      <c r="E28" s="83"/>
      <c r="F28" s="83"/>
      <c r="G28" s="83"/>
    </row>
    <row r="29" spans="1:9" s="9" customFormat="1" ht="78" customHeight="1">
      <c r="A29" s="12"/>
      <c r="B29" s="7" t="s">
        <v>133</v>
      </c>
      <c r="C29" s="39" t="s">
        <v>40</v>
      </c>
      <c r="D29" s="14" t="s">
        <v>74</v>
      </c>
      <c r="E29" s="14" t="s">
        <v>112</v>
      </c>
      <c r="F29" s="14" t="s">
        <v>91</v>
      </c>
      <c r="G29" s="8">
        <v>110</v>
      </c>
    </row>
    <row r="30" spans="1:9" s="9" customFormat="1" ht="39" customHeight="1">
      <c r="A30" s="12"/>
      <c r="B30" s="7" t="s">
        <v>134</v>
      </c>
      <c r="C30" s="39" t="s">
        <v>22</v>
      </c>
      <c r="D30" s="14" t="s">
        <v>72</v>
      </c>
      <c r="E30" s="14" t="s">
        <v>112</v>
      </c>
      <c r="F30" s="14">
        <v>8.08</v>
      </c>
      <c r="G30" s="8">
        <v>15</v>
      </c>
    </row>
    <row r="31" spans="1:9" s="9" customFormat="1" ht="38.25" customHeight="1">
      <c r="A31" s="12"/>
      <c r="B31" s="7" t="s">
        <v>134</v>
      </c>
      <c r="C31" s="39" t="s">
        <v>22</v>
      </c>
      <c r="D31" s="14" t="s">
        <v>72</v>
      </c>
      <c r="E31" s="14" t="s">
        <v>112</v>
      </c>
      <c r="F31" s="14">
        <v>6.08</v>
      </c>
      <c r="G31" s="8">
        <v>15</v>
      </c>
    </row>
    <row r="32" spans="1:9" s="9" customFormat="1" ht="32.25" customHeight="1">
      <c r="A32" s="12"/>
      <c r="B32" s="7" t="s">
        <v>143</v>
      </c>
      <c r="C32" s="39" t="s">
        <v>23</v>
      </c>
      <c r="D32" s="14" t="s">
        <v>74</v>
      </c>
      <c r="E32" s="14" t="s">
        <v>112</v>
      </c>
      <c r="F32" s="14">
        <v>6.08</v>
      </c>
      <c r="G32" s="8">
        <v>15</v>
      </c>
    </row>
    <row r="33" spans="1:7" s="9" customFormat="1" ht="99" customHeight="1">
      <c r="A33" s="12"/>
      <c r="B33" s="7" t="s">
        <v>136</v>
      </c>
      <c r="C33" s="39" t="s">
        <v>17</v>
      </c>
      <c r="D33" s="14" t="s">
        <v>72</v>
      </c>
      <c r="E33" s="14" t="s">
        <v>112</v>
      </c>
      <c r="F33" s="14">
        <v>7.08</v>
      </c>
      <c r="G33" s="8">
        <v>15</v>
      </c>
    </row>
    <row r="34" spans="1:7" s="9" customFormat="1" ht="30" customHeight="1">
      <c r="A34" s="12"/>
      <c r="B34" s="7" t="s">
        <v>134</v>
      </c>
      <c r="C34" s="39" t="s">
        <v>22</v>
      </c>
      <c r="D34" s="14" t="s">
        <v>72</v>
      </c>
      <c r="E34" s="14" t="s">
        <v>112</v>
      </c>
      <c r="F34" s="14">
        <v>11.08</v>
      </c>
      <c r="G34" s="8">
        <v>15</v>
      </c>
    </row>
    <row r="35" spans="1:7" s="9" customFormat="1" ht="45">
      <c r="A35" s="12"/>
      <c r="B35" s="7" t="s">
        <v>143</v>
      </c>
      <c r="C35" s="39" t="s">
        <v>23</v>
      </c>
      <c r="D35" s="21" t="s">
        <v>92</v>
      </c>
      <c r="E35" s="14" t="s">
        <v>112</v>
      </c>
      <c r="F35" s="14">
        <v>12.08</v>
      </c>
      <c r="G35" s="8">
        <v>15</v>
      </c>
    </row>
    <row r="36" spans="1:7" s="9" customFormat="1" ht="31.5" customHeight="1">
      <c r="A36" s="12"/>
      <c r="B36" s="7" t="s">
        <v>134</v>
      </c>
      <c r="C36" s="39" t="s">
        <v>22</v>
      </c>
      <c r="D36" s="21" t="s">
        <v>92</v>
      </c>
      <c r="E36" s="14" t="s">
        <v>112</v>
      </c>
      <c r="F36" s="14">
        <v>12.08</v>
      </c>
      <c r="G36" s="8">
        <v>15</v>
      </c>
    </row>
    <row r="37" spans="1:7" s="9" customFormat="1" ht="85.5" customHeight="1">
      <c r="A37" s="12"/>
      <c r="B37" s="7" t="s">
        <v>138</v>
      </c>
      <c r="C37" s="39" t="s">
        <v>41</v>
      </c>
      <c r="D37" s="14" t="s">
        <v>72</v>
      </c>
      <c r="E37" s="14" t="s">
        <v>112</v>
      </c>
      <c r="F37" s="14">
        <v>14.08</v>
      </c>
      <c r="G37" s="8">
        <v>15</v>
      </c>
    </row>
    <row r="38" spans="1:7" s="9" customFormat="1" ht="72.75" customHeight="1">
      <c r="A38" s="12"/>
      <c r="B38" s="7" t="s">
        <v>138</v>
      </c>
      <c r="C38" s="39" t="s">
        <v>41</v>
      </c>
      <c r="D38" s="14" t="s">
        <v>25</v>
      </c>
      <c r="E38" s="14" t="s">
        <v>112</v>
      </c>
      <c r="F38" s="14" t="s">
        <v>93</v>
      </c>
      <c r="G38" s="8">
        <v>245</v>
      </c>
    </row>
    <row r="39" spans="1:7" s="9" customFormat="1" ht="103.5" customHeight="1">
      <c r="A39" s="12"/>
      <c r="B39" s="7" t="s">
        <v>137</v>
      </c>
      <c r="C39" s="39" t="s">
        <v>48</v>
      </c>
      <c r="D39" s="14" t="s">
        <v>25</v>
      </c>
      <c r="E39" s="14" t="s">
        <v>112</v>
      </c>
      <c r="F39" s="14" t="s">
        <v>94</v>
      </c>
      <c r="G39" s="8">
        <v>475</v>
      </c>
    </row>
    <row r="40" spans="1:7" s="9" customFormat="1" ht="90" customHeight="1">
      <c r="A40" s="12"/>
      <c r="B40" s="7" t="s">
        <v>140</v>
      </c>
      <c r="C40" s="39" t="s">
        <v>42</v>
      </c>
      <c r="D40" s="14" t="s">
        <v>25</v>
      </c>
      <c r="E40" s="14" t="s">
        <v>112</v>
      </c>
      <c r="F40" s="14" t="s">
        <v>94</v>
      </c>
      <c r="G40" s="8">
        <v>475</v>
      </c>
    </row>
    <row r="41" spans="1:7" s="9" customFormat="1" ht="75" customHeight="1">
      <c r="A41" s="12"/>
      <c r="B41" s="7" t="s">
        <v>135</v>
      </c>
      <c r="C41" s="39" t="s">
        <v>43</v>
      </c>
      <c r="D41" s="14" t="s">
        <v>25</v>
      </c>
      <c r="E41" s="14" t="s">
        <v>112</v>
      </c>
      <c r="F41" s="14" t="s">
        <v>94</v>
      </c>
      <c r="G41" s="8">
        <v>475</v>
      </c>
    </row>
    <row r="42" spans="1:7" s="9" customFormat="1" ht="50.25" customHeight="1">
      <c r="A42" s="12"/>
      <c r="B42" s="7" t="s">
        <v>144</v>
      </c>
      <c r="C42" s="39" t="s">
        <v>23</v>
      </c>
      <c r="D42" s="14" t="s">
        <v>25</v>
      </c>
      <c r="E42" s="14" t="s">
        <v>112</v>
      </c>
      <c r="F42" s="14" t="s">
        <v>95</v>
      </c>
      <c r="G42" s="8">
        <v>45</v>
      </c>
    </row>
    <row r="43" spans="1:7" s="9" customFormat="1" ht="21.75" customHeight="1">
      <c r="A43" s="12"/>
      <c r="B43" s="7" t="s">
        <v>18</v>
      </c>
      <c r="C43" s="39" t="s">
        <v>19</v>
      </c>
      <c r="D43" s="14" t="s">
        <v>25</v>
      </c>
      <c r="E43" s="14" t="s">
        <v>112</v>
      </c>
      <c r="F43" s="14" t="s">
        <v>96</v>
      </c>
      <c r="G43" s="8">
        <v>30</v>
      </c>
    </row>
    <row r="44" spans="1:7" s="9" customFormat="1" ht="21.75" customHeight="1">
      <c r="A44" s="12"/>
      <c r="B44" s="6" t="s">
        <v>128</v>
      </c>
      <c r="C44" s="39" t="s">
        <v>15</v>
      </c>
      <c r="D44" s="14" t="s">
        <v>25</v>
      </c>
      <c r="E44" s="14" t="s">
        <v>112</v>
      </c>
      <c r="F44" s="14" t="s">
        <v>96</v>
      </c>
      <c r="G44" s="8">
        <v>30</v>
      </c>
    </row>
    <row r="45" spans="1:7" s="9" customFormat="1" ht="47.25" customHeight="1">
      <c r="A45" s="12"/>
      <c r="B45" s="7" t="s">
        <v>134</v>
      </c>
      <c r="C45" s="39" t="s">
        <v>22</v>
      </c>
      <c r="D45" s="14" t="s">
        <v>25</v>
      </c>
      <c r="E45" s="14" t="s">
        <v>112</v>
      </c>
      <c r="F45" s="14" t="s">
        <v>96</v>
      </c>
      <c r="G45" s="8">
        <v>30</v>
      </c>
    </row>
    <row r="46" spans="1:7" s="9" customFormat="1" ht="54.75" customHeight="1">
      <c r="A46" s="12"/>
      <c r="B46" s="7" t="s">
        <v>145</v>
      </c>
      <c r="C46" s="39" t="s">
        <v>23</v>
      </c>
      <c r="D46" s="14" t="s">
        <v>90</v>
      </c>
      <c r="E46" s="14" t="s">
        <v>112</v>
      </c>
      <c r="F46" s="14">
        <v>31.08</v>
      </c>
      <c r="G46" s="8">
        <v>15</v>
      </c>
    </row>
    <row r="47" spans="1:7" ht="24.75" customHeight="1">
      <c r="A47" s="77" t="s">
        <v>46</v>
      </c>
      <c r="B47" s="78"/>
      <c r="C47" s="78"/>
      <c r="D47" s="78"/>
      <c r="E47" s="78"/>
      <c r="F47" s="79"/>
      <c r="G47" s="11">
        <f>SUM(G29:G46)</f>
        <v>2050</v>
      </c>
    </row>
    <row r="48" spans="1:7">
      <c r="A48" s="15"/>
      <c r="B48" s="16"/>
      <c r="C48" s="17"/>
      <c r="D48" s="16"/>
      <c r="E48" s="16"/>
      <c r="F48" s="16"/>
      <c r="G48" s="18"/>
    </row>
    <row r="49" spans="1:9" ht="24.75" customHeight="1">
      <c r="A49" s="77" t="s">
        <v>47</v>
      </c>
      <c r="B49" s="78"/>
      <c r="C49" s="78"/>
      <c r="D49" s="78"/>
      <c r="E49" s="78"/>
      <c r="F49" s="79"/>
      <c r="G49" s="11">
        <v>8145</v>
      </c>
      <c r="H49" s="45"/>
    </row>
    <row r="50" spans="1:9" s="9" customFormat="1" ht="21.75" customHeight="1">
      <c r="A50" s="12"/>
      <c r="B50" s="7"/>
      <c r="C50" s="13"/>
      <c r="D50" s="14"/>
      <c r="E50" s="14"/>
      <c r="F50" s="12"/>
      <c r="G50" s="8"/>
    </row>
    <row r="51" spans="1:9" ht="24" customHeight="1">
      <c r="A51" s="77" t="s">
        <v>35</v>
      </c>
      <c r="B51" s="78"/>
      <c r="C51" s="78"/>
      <c r="D51" s="78"/>
      <c r="E51" s="78"/>
      <c r="F51" s="79"/>
      <c r="G51" s="11">
        <f>G47+G49</f>
        <v>10195</v>
      </c>
    </row>
    <row r="52" spans="1:9">
      <c r="A52" s="5"/>
      <c r="B52" s="5"/>
      <c r="C52" s="4"/>
      <c r="D52" s="5"/>
      <c r="E52" s="5"/>
      <c r="F52" s="5"/>
      <c r="G52" s="5"/>
    </row>
    <row r="53" spans="1:9" ht="23.25" customHeight="1">
      <c r="A53" s="83" t="s">
        <v>30</v>
      </c>
      <c r="B53" s="83"/>
      <c r="C53" s="83"/>
      <c r="D53" s="83"/>
      <c r="E53" s="83"/>
      <c r="F53" s="83"/>
      <c r="G53" s="83"/>
    </row>
    <row r="54" spans="1:9" s="9" customFormat="1" ht="45" customHeight="1">
      <c r="A54" s="12"/>
      <c r="B54" s="6" t="s">
        <v>134</v>
      </c>
      <c r="C54" s="40" t="s">
        <v>22</v>
      </c>
      <c r="D54" s="14" t="s">
        <v>76</v>
      </c>
      <c r="E54" s="14" t="s">
        <v>112</v>
      </c>
      <c r="F54" s="14" t="s">
        <v>99</v>
      </c>
      <c r="G54" s="8">
        <v>30</v>
      </c>
    </row>
    <row r="55" spans="1:9" s="9" customFormat="1" ht="21.75" customHeight="1">
      <c r="A55" s="12"/>
      <c r="B55" s="7" t="s">
        <v>50</v>
      </c>
      <c r="C55" s="40" t="s">
        <v>49</v>
      </c>
      <c r="D55" s="14" t="s">
        <v>97</v>
      </c>
      <c r="E55" s="14" t="s">
        <v>112</v>
      </c>
      <c r="F55" s="14" t="s">
        <v>98</v>
      </c>
      <c r="G55" s="8">
        <v>30</v>
      </c>
    </row>
    <row r="56" spans="1:9" ht="21.75" customHeight="1">
      <c r="A56" s="5"/>
      <c r="B56" s="7" t="s">
        <v>50</v>
      </c>
      <c r="C56" s="40" t="s">
        <v>16</v>
      </c>
      <c r="D56" s="5" t="s">
        <v>25</v>
      </c>
      <c r="E56" s="14" t="s">
        <v>112</v>
      </c>
      <c r="F56" s="14" t="s">
        <v>100</v>
      </c>
      <c r="G56" s="8">
        <v>130</v>
      </c>
    </row>
    <row r="57" spans="1:9" ht="24.75" customHeight="1">
      <c r="A57" s="77" t="s">
        <v>36</v>
      </c>
      <c r="B57" s="78"/>
      <c r="C57" s="78"/>
      <c r="D57" s="78"/>
      <c r="E57" s="78"/>
      <c r="F57" s="79"/>
      <c r="G57" s="11">
        <v>190</v>
      </c>
      <c r="H57" s="45"/>
      <c r="I57" s="45"/>
    </row>
    <row r="58" spans="1:9">
      <c r="A58" s="5"/>
      <c r="B58" s="5"/>
      <c r="C58" s="4"/>
      <c r="D58" s="5"/>
      <c r="E58" s="5"/>
      <c r="F58" s="5"/>
      <c r="G58" s="8"/>
    </row>
    <row r="59" spans="1:9" ht="24.75" customHeight="1">
      <c r="A59" s="77" t="s">
        <v>37</v>
      </c>
      <c r="B59" s="78"/>
      <c r="C59" s="78"/>
      <c r="D59" s="78"/>
      <c r="E59" s="78"/>
      <c r="F59" s="79"/>
      <c r="G59" s="11">
        <v>8750</v>
      </c>
    </row>
    <row r="60" spans="1:9">
      <c r="A60" s="5"/>
      <c r="B60" s="5"/>
      <c r="C60" s="4"/>
      <c r="D60" s="5"/>
      <c r="E60" s="5"/>
      <c r="F60" s="5"/>
      <c r="G60" s="8"/>
    </row>
    <row r="61" spans="1:9" ht="27" customHeight="1">
      <c r="A61" s="77" t="s">
        <v>38</v>
      </c>
      <c r="B61" s="78"/>
      <c r="C61" s="78"/>
      <c r="D61" s="78"/>
      <c r="E61" s="78"/>
      <c r="F61" s="79"/>
      <c r="G61" s="11">
        <f>G57+G59</f>
        <v>8940</v>
      </c>
    </row>
    <row r="62" spans="1:9">
      <c r="A62" s="5"/>
      <c r="B62" s="5"/>
      <c r="C62" s="4"/>
      <c r="D62" s="5"/>
      <c r="E62" s="5"/>
      <c r="F62" s="5"/>
      <c r="G62" s="8"/>
    </row>
    <row r="63" spans="1:9" ht="33" customHeight="1">
      <c r="A63" s="77" t="s">
        <v>39</v>
      </c>
      <c r="B63" s="78"/>
      <c r="C63" s="78"/>
      <c r="D63" s="78"/>
      <c r="E63" s="78"/>
      <c r="F63" s="80"/>
      <c r="G63" s="11">
        <f>G26+G51+G61</f>
        <v>35815</v>
      </c>
    </row>
  </sheetData>
  <mergeCells count="21">
    <mergeCell ref="A59:F59"/>
    <mergeCell ref="A61:F61"/>
    <mergeCell ref="A63:F63"/>
    <mergeCell ref="A6:G6"/>
    <mergeCell ref="A22:F22"/>
    <mergeCell ref="A24:F24"/>
    <mergeCell ref="A26:F26"/>
    <mergeCell ref="A28:G28"/>
    <mergeCell ref="A47:F47"/>
    <mergeCell ref="A49:F49"/>
    <mergeCell ref="A51:F51"/>
    <mergeCell ref="A53:G53"/>
    <mergeCell ref="A57:F57"/>
    <mergeCell ref="A4:A5"/>
    <mergeCell ref="B4:B5"/>
    <mergeCell ref="C4:C5"/>
    <mergeCell ref="D4:D5"/>
    <mergeCell ref="E4:E5"/>
    <mergeCell ref="F4:F5"/>
    <mergeCell ref="G4:G5"/>
    <mergeCell ref="A1:G3"/>
  </mergeCells>
  <pageMargins left="0.17" right="0.17" top="0.17" bottom="0.17" header="0.17" footer="0.17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ქვეყნის გარეთ</vt:lpstr>
      <vt:lpstr>ქვეყნის შიგნით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mioseliani</dc:creator>
  <cp:lastModifiedBy>mlapanashvili</cp:lastModifiedBy>
  <cp:lastPrinted>2018-11-21T12:26:56Z</cp:lastPrinted>
  <dcterms:created xsi:type="dcterms:W3CDTF">2018-11-19T08:20:36Z</dcterms:created>
  <dcterms:modified xsi:type="dcterms:W3CDTF">2019-01-14T10:44:45Z</dcterms:modified>
</cp:coreProperties>
</file>