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115" windowHeight="9465" activeTab="1"/>
  </bookViews>
  <sheets>
    <sheet name="ქვეყნის გარეთ" sheetId="1" r:id="rId1"/>
    <sheet name="ქვეყნის შიგნით" sheetId="2" r:id="rId2"/>
    <sheet name="Sheet3" sheetId="3" r:id="rId3"/>
  </sheets>
  <definedNames>
    <definedName name="_xlnm.Print_Titles" localSheetId="0">'ქვეყნის გარეთ'!$4:$6</definedName>
  </definedNames>
  <calcPr calcId="125725"/>
</workbook>
</file>

<file path=xl/calcChain.xml><?xml version="1.0" encoding="utf-8"?>
<calcChain xmlns="http://schemas.openxmlformats.org/spreadsheetml/2006/main">
  <c r="G25" i="1"/>
  <c r="G8"/>
  <c r="G44" i="2" l="1"/>
  <c r="G20"/>
  <c r="G58" i="1" l="1"/>
  <c r="G60"/>
  <c r="L54"/>
  <c r="K54"/>
  <c r="J54"/>
  <c r="I54"/>
  <c r="H54"/>
  <c r="G53"/>
  <c r="G52"/>
  <c r="G51"/>
  <c r="G50"/>
  <c r="G49"/>
  <c r="G48"/>
  <c r="G47"/>
  <c r="G46"/>
  <c r="G45"/>
  <c r="G44"/>
  <c r="G43"/>
  <c r="G42"/>
  <c r="G41"/>
  <c r="L38"/>
  <c r="K38"/>
  <c r="J38"/>
  <c r="I38"/>
  <c r="H38"/>
  <c r="G37"/>
  <c r="G36"/>
  <c r="G35"/>
  <c r="G34"/>
  <c r="G33"/>
  <c r="G32"/>
  <c r="G31"/>
  <c r="G30"/>
  <c r="G29"/>
  <c r="G28"/>
  <c r="G27"/>
  <c r="G26"/>
  <c r="L23"/>
  <c r="K23"/>
  <c r="J23"/>
  <c r="I23"/>
  <c r="I56" s="1"/>
  <c r="H23"/>
  <c r="G22"/>
  <c r="G21"/>
  <c r="G20"/>
  <c r="G19"/>
  <c r="G18"/>
  <c r="G17"/>
  <c r="G16"/>
  <c r="G15"/>
  <c r="G14"/>
  <c r="G13"/>
  <c r="G12"/>
  <c r="G11"/>
  <c r="G10"/>
  <c r="G9"/>
  <c r="K56" l="1"/>
  <c r="H56"/>
  <c r="J56"/>
  <c r="L56"/>
  <c r="G23"/>
  <c r="G38"/>
  <c r="G54"/>
  <c r="G56" l="1"/>
</calcChain>
</file>

<file path=xl/sharedStrings.xml><?xml version="1.0" encoding="utf-8"?>
<sst xmlns="http://schemas.openxmlformats.org/spreadsheetml/2006/main" count="342" uniqueCount="175">
  <si>
    <t>#</t>
  </si>
  <si>
    <t>Tanamdeboba</t>
  </si>
  <si>
    <t>ქალაქი</t>
  </si>
  <si>
    <t xml:space="preserve"> mivlinebis mizani</t>
  </si>
  <si>
    <t>mivlinebis periodi</t>
  </si>
  <si>
    <t>gaweuli xarji sul</t>
  </si>
  <si>
    <t>maT Soris</t>
  </si>
  <si>
    <t>mgzavrobis xarji</t>
  </si>
  <si>
    <t>sacxovrebeli farTobis daqiravebis xarji</t>
  </si>
  <si>
    <t>sadReRamiso norma</t>
  </si>
  <si>
    <t>ვიზა</t>
  </si>
  <si>
    <t>მივლინებასთან დაკავშირებული სხვა ხარჯი</t>
  </si>
  <si>
    <t>კურსი</t>
  </si>
  <si>
    <t>გერმანია</t>
  </si>
  <si>
    <t>დავით გუნაშვილი</t>
  </si>
  <si>
    <t>ირაკლი უჯმაჯურიძე</t>
  </si>
  <si>
    <t>სემინარი</t>
  </si>
  <si>
    <t>შალვა ბულაშვილი</t>
  </si>
  <si>
    <t>თინათინ აღნიაშვილი</t>
  </si>
  <si>
    <t>ლევან იზორია</t>
  </si>
  <si>
    <t>რუმინეთი</t>
  </si>
  <si>
    <t>ლელა ჩიქოვანი</t>
  </si>
  <si>
    <t>ნინო თოლორდავა</t>
  </si>
  <si>
    <t>ქეთევან პაპაშვილი</t>
  </si>
  <si>
    <t>კონფერენცია</t>
  </si>
  <si>
    <t>გიორგი ბუთხუზი</t>
  </si>
  <si>
    <t>საფრანგეთი</t>
  </si>
  <si>
    <t>ბრიუსელი</t>
  </si>
  <si>
    <t>უკრაინა</t>
  </si>
  <si>
    <t>ესტონეთი</t>
  </si>
  <si>
    <t>ა პ რ ი ლ ი</t>
  </si>
  <si>
    <t>სანდრო მეგრელიშვილი</t>
  </si>
  <si>
    <t>8.04-7.05</t>
  </si>
  <si>
    <t>უნგრეთი</t>
  </si>
  <si>
    <t>12.04-16.04</t>
  </si>
  <si>
    <t>19.04-22.04</t>
  </si>
  <si>
    <t>მინისტრის მოადგილე</t>
  </si>
  <si>
    <t>ნუკრი გელაშვილი</t>
  </si>
  <si>
    <t>ბელორუსია</t>
  </si>
  <si>
    <t>5.04-8.04</t>
  </si>
  <si>
    <t>ჯემალ გულუა</t>
  </si>
  <si>
    <t>გიორგი მურადაშვილი</t>
  </si>
  <si>
    <t>დ.ბრიტანეთი</t>
  </si>
  <si>
    <t>11.04-14.04</t>
  </si>
  <si>
    <t>იტალია</t>
  </si>
  <si>
    <t>ლატვია</t>
  </si>
  <si>
    <t>15.04-21.04</t>
  </si>
  <si>
    <t>მანუჩარ კერესელიძე</t>
  </si>
  <si>
    <t>სამუშაო შეხვედრა</t>
  </si>
  <si>
    <t>23.04-27.04</t>
  </si>
  <si>
    <t>22.04-28.04</t>
  </si>
  <si>
    <t>დავით დავლაშელიძე</t>
  </si>
  <si>
    <t>19.04-23.04</t>
  </si>
  <si>
    <t>ისრაელი</t>
  </si>
  <si>
    <t>1.05-3.05</t>
  </si>
  <si>
    <t>სულ აპრილი</t>
  </si>
  <si>
    <t>მ ა ი ს ი</t>
  </si>
  <si>
    <t>25.05--28.05</t>
  </si>
  <si>
    <t>16.05--17.05</t>
  </si>
  <si>
    <t>14.05--19.05</t>
  </si>
  <si>
    <t>პორტუგალია</t>
  </si>
  <si>
    <t>23.05--26.05</t>
  </si>
  <si>
    <t>27.05--31.05</t>
  </si>
  <si>
    <t>აშშ</t>
  </si>
  <si>
    <t>20.05--24.05</t>
  </si>
  <si>
    <t>19.05--25.05</t>
  </si>
  <si>
    <t>გიორგი ქირათელიძე</t>
  </si>
  <si>
    <t>ირაკლი გვასალია</t>
  </si>
  <si>
    <t>28.05--2.06</t>
  </si>
  <si>
    <t>შოტლანდია</t>
  </si>
  <si>
    <t>6.06--14.06</t>
  </si>
  <si>
    <t>27.05--30.05</t>
  </si>
  <si>
    <t>მაკა პეტრიაშვილი</t>
  </si>
  <si>
    <t>27.05--2.06</t>
  </si>
  <si>
    <t>სულ მაისი</t>
  </si>
  <si>
    <t>ი ვ ნ ი ს ი</t>
  </si>
  <si>
    <t>მინისტერიალი</t>
  </si>
  <si>
    <t>7.06-9.06</t>
  </si>
  <si>
    <t>თინათინ მზარელუა</t>
  </si>
  <si>
    <t>27.05-30.05</t>
  </si>
  <si>
    <t>2.06-9.06</t>
  </si>
  <si>
    <t>სამუშაო ვიზიტი</t>
  </si>
  <si>
    <t>10.06-12.06</t>
  </si>
  <si>
    <t>ნათია დეკანოიძე</t>
  </si>
  <si>
    <t>11.06-13.06</t>
  </si>
  <si>
    <t>იოსებ ჯიქია</t>
  </si>
  <si>
    <t>19.06-23.06</t>
  </si>
  <si>
    <t>ვამეხ აბულაშვილი</t>
  </si>
  <si>
    <t>სამსახურებრივი</t>
  </si>
  <si>
    <t>17.06-21.06</t>
  </si>
  <si>
    <t>ესპანეთი</t>
  </si>
  <si>
    <t>19.06-26.06</t>
  </si>
  <si>
    <t>24.06-30.06</t>
  </si>
  <si>
    <t>სულ ივნისი</t>
  </si>
  <si>
    <t>სულ  მე-2 კვარტალი</t>
  </si>
  <si>
    <t>სულ  მე-2 კვარტალი(თანამდებობის პირები)</t>
  </si>
  <si>
    <t>სულ  მე-2 კვარტალი(სხვა თანამშრომლები)</t>
  </si>
  <si>
    <t>ბათუმი</t>
  </si>
  <si>
    <t>დავით ბედიანიძე</t>
  </si>
  <si>
    <t>დავით კაშია</t>
  </si>
  <si>
    <t>ალექსანდრე მირიანაშვილი</t>
  </si>
  <si>
    <t>ნიკოლოზ მოლოდინაშვილი</t>
  </si>
  <si>
    <t>კახეთი</t>
  </si>
  <si>
    <t>13.04--17.04</t>
  </si>
  <si>
    <t>13.04--15.04</t>
  </si>
  <si>
    <t>14.04--17.04</t>
  </si>
  <si>
    <t>ყვარელი</t>
  </si>
  <si>
    <t>ეთერ ჭონიშვილი</t>
  </si>
  <si>
    <t>თეონა კერძევაძე</t>
  </si>
  <si>
    <t>ლილი გოგოხია</t>
  </si>
  <si>
    <t>22.04--24.04</t>
  </si>
  <si>
    <t>ბათუმი-სენაკი</t>
  </si>
  <si>
    <t>5.06--6.06</t>
  </si>
  <si>
    <t xml:space="preserve">სულ აპრილი </t>
  </si>
  <si>
    <t xml:space="preserve"> სულ აპრილი(თანამდებობის პირები) </t>
  </si>
  <si>
    <t xml:space="preserve"> სულ აპრილი(სხვა თანამშრომლები) </t>
  </si>
  <si>
    <t>14.06-16.06</t>
  </si>
  <si>
    <t>14.06-16.07</t>
  </si>
  <si>
    <t>14.06-16.08</t>
  </si>
  <si>
    <t>14.06-16.09</t>
  </si>
  <si>
    <t>28.06-30.06</t>
  </si>
  <si>
    <t xml:space="preserve"> სულ ივნისი (თანამდებობის პირები) </t>
  </si>
  <si>
    <t xml:space="preserve"> სულ ივნისი (სხვა თანამშრომლები) </t>
  </si>
  <si>
    <t xml:space="preserve">სულ  ივნისი </t>
  </si>
  <si>
    <t>13.06-16.06</t>
  </si>
  <si>
    <t xml:space="preserve">სულ  მაისი (სხვა თანამშრომლები) </t>
  </si>
  <si>
    <t>პროტოკოლის სამსახურის უფროსი</t>
  </si>
  <si>
    <t>პროტოკოლის სამსახურის უფროსის მოადგილე</t>
  </si>
  <si>
    <t>თავდაცვის მინისტრი</t>
  </si>
  <si>
    <t>სტრატეგიული კომუნიკაციებისა და საზოგადოებასთან ურთიერთობის დეპარტამენტის უფროსი</t>
  </si>
  <si>
    <t>სტრატეგიული კომუნიკაციებისა და საზოგადოებასთან ურთიერთობის დეპარტამენტის უფროსის მოადგილე</t>
  </si>
  <si>
    <t>სტრატეგიული კომუნიკაციებისა და საზოგადოებასთან ურთიერთობის დეპარტამენტის მასმედიასთან ურთიერთობის სამმართველოს უფროსი</t>
  </si>
  <si>
    <t>სტრატეგიული კომუნიკაციებისა და საზოგადოებასთან ურთიერთობის დეპარტამენტის მასმედიასთან ურთიერთობის სამმართველოს უფროსის მოადგილე</t>
  </si>
  <si>
    <t>თავდაცვის მინისტრის მოადგილე</t>
  </si>
  <si>
    <t xml:space="preserve">თავდაცვის მინისტრის მოადგილე </t>
  </si>
  <si>
    <t>თავდაცვის მინისტრის პირველი მოადგილე</t>
  </si>
  <si>
    <t xml:space="preserve">თავდაცვის მინისტრის პირველი მოადგილე </t>
  </si>
  <si>
    <t>ფინანსების მართვის დეპარტამენტის ხარისხის კონტროლის სამმართველოს უფროსის მოადგილე</t>
  </si>
  <si>
    <t>თავდაცვის პოლიტიკის და განვითარების დეპარტამენტის რეფორმების კოორდინაციისა და მონიტორინგის სამმართველოს უფროსის მოადგილე</t>
  </si>
  <si>
    <t>საინფორმაციო ტექნოლოგიების დეპარტამენტის უფროსი</t>
  </si>
  <si>
    <t>მიხეილ კვარაცხელია</t>
  </si>
  <si>
    <t>საინფორმაციო ტექნოლოგიების დეპარტამენტის საინფორმაციო ტექნოლოგიების მხარდაჭერისა და ტექნიკური უზრუნველყოფის სამმართველოს უფროსი</t>
  </si>
  <si>
    <t>საინფორმაციო ტექნოლოგიების დეპარტამენტის პროგრამული უზრუნველყოფის შემუშავების  სამმართველოს უფროსი</t>
  </si>
  <si>
    <t>საინფორმაციო ტექნოლოგიების დეპარტამენტის უფროსის მოადგილე</t>
  </si>
  <si>
    <t>თავდაცვის მინისტრის  მოადგილე</t>
  </si>
  <si>
    <t>სახელმწიფო შესყიდვების დეპარტამენტის უფროსი</t>
  </si>
  <si>
    <t>საინოფრმაციო ტექნოლოგიების დეპარტამენტის პროექტების მართვის სამმართველოს უფროსის მოადგილე</t>
  </si>
  <si>
    <t>სოციალურ საკითხთა და ფსიქოლოგიური მხარდაჭერის დეპარტამენტის დაჭრილ-დაშავებულ სამხედრო მოსამსახურეთა მხარდაჭერის სამმართველოს უფროსი</t>
  </si>
  <si>
    <t>გიორგი გაგუა</t>
  </si>
  <si>
    <t>საერთაშორისო ურთიერთობათა და ევროატლანტიკური ინტეგრაციის დეპარტამენტის საერთაშორისო სამართლის სამმართველოს უფროსის მოადგილე</t>
  </si>
  <si>
    <t>ადამიანური რესურსების მართვის დეპარტამენტის უფროსი</t>
  </si>
  <si>
    <t>თვდაცვის მინისტრი</t>
  </si>
  <si>
    <t>თავდაცვის მინისტრის  პირველი მოადგილე</t>
  </si>
  <si>
    <t>საერთაშორისო ურთიერთობათა და ევროატლანტიკური ინტეგრაციის დეპარტამენტის ორმხრივი ურთიერთობის სამმართველოს უფროსი</t>
  </si>
  <si>
    <t>ფინანსების მართვის დეპარტამენტის ხარისხის კონტროლის სამმართველოს უფროსი</t>
  </si>
  <si>
    <t>საერთაშორისო ურთიერთობათა და ევროატლანტიკური ინტეგრაციის დეპარტამენტის უფროსი</t>
  </si>
  <si>
    <t>ადამიანური რესურსების მართვის დეპარტამენტის უფროსის მოადგილე</t>
  </si>
  <si>
    <t>საერთაშორისო ურთიერთობათა და ევროატლანტიკური ინტეგრაციის დეპარტამენტის ნატო-საქართველოს არსებითი პაკეტის კოორდინაციისა და მონიტორინგის სამმართველოს უფროსის მოადგილე</t>
  </si>
  <si>
    <t>საერთაშორისო ურთიერთობათა და ევროატლანტიკური ინტეგრაციის დეპარტამენტის ნატოში ინტეგრაციის სამმართველოს უფროსი</t>
  </si>
  <si>
    <t>საერთაშორისო ურთიერთობათა და ევროატლანტიკური ინტეგრაციის დეპარტამენტის უფროსის მოადგილე</t>
  </si>
  <si>
    <t>ნატოს კლასიფიცირებული ინფორმაციის უსაფრთხოების სამსახურის უფროსის მ/შ</t>
  </si>
  <si>
    <t>საინფორმაციო ტექნოლოგიების დეპარტამენტის პროექტების მართვის სამმართველოს უფროსის მოადგილე</t>
  </si>
  <si>
    <t>საინფორმაციო ტექნოლოგიების დეპარტამენტის პროგრამული უზრუნველყოფის შემუშავების სამმართველოს უფროსი</t>
  </si>
  <si>
    <t>გამოფენაში მონაწილეობის მიღება</t>
  </si>
  <si>
    <t>დიდი ბრიტანეთისა თავდაცვის სამინისტროს წარმომადგენლებთან შეხვედრა</t>
  </si>
  <si>
    <t>საერთაშორისო სესიაში მონაწილეობის მიღება</t>
  </si>
  <si>
    <t>ოფიციალური ვიზიტი</t>
  </si>
  <si>
    <t>ნატო-საქართველოს კომისიის სხდომაში მონაწილეობის მიღება</t>
  </si>
  <si>
    <t>ნატო-საქართველოს კომისიის სხდომაზე დასწრება</t>
  </si>
  <si>
    <t>ტრენინგში მონაწილეობა</t>
  </si>
  <si>
    <t>მჯდომარე ფრენბურთში დაგეგმილ საერთაშორისო ტურნირში მონაწილეობის მიღება</t>
  </si>
  <si>
    <t>დაგეგმილ შეხვედრაში მონაწილეობის მიღება</t>
  </si>
  <si>
    <t xml:space="preserve">საქართველოს თავდაცვის სამინისტროს სამოქალაქო ოფისის მოსამსახურეთა  მივლინებები ქვეყნის გარეთ 2018 წლის მე-2 კვარტალში </t>
  </si>
  <si>
    <t>საქართველოს თავდაცვის სამინისტროს სამოქალაქო ოფისის  მოსამსახურეთა მივლინებები ქვეყნის შიგნით 2018 წლის მე-2 კვარტალში</t>
  </si>
  <si>
    <t>saxeli, gvari</t>
  </si>
</sst>
</file>

<file path=xl/styles.xml><?xml version="1.0" encoding="utf-8"?>
<styleSheet xmlns="http://schemas.openxmlformats.org/spreadsheetml/2006/main">
  <numFmts count="1">
    <numFmt numFmtId="164" formatCode="[$-10409]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cadNusx"/>
    </font>
    <font>
      <b/>
      <sz val="10"/>
      <color theme="1"/>
      <name val="Calibri"/>
      <family val="2"/>
      <scheme val="minor"/>
    </font>
    <font>
      <sz val="10"/>
      <color theme="1"/>
      <name val="AcadNusx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Sylfae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3F3F76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5" borderId="7" applyNumberFormat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 readingOrder="1"/>
    </xf>
    <xf numFmtId="4" fontId="9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vertical="center" wrapText="1" readingOrder="1"/>
    </xf>
    <xf numFmtId="0" fontId="0" fillId="0" borderId="3" xfId="0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 wrapText="1" readingOrder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13" fillId="4" borderId="7" xfId="1" applyNumberFormat="1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0" fillId="0" borderId="6" xfId="0" applyNumberFormat="1" applyFont="1" applyFill="1" applyBorder="1" applyAlignment="1">
      <alignment horizontal="left" vertical="center" wrapText="1" readingOrder="1"/>
    </xf>
    <xf numFmtId="3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right" vertical="center" wrapText="1"/>
    </xf>
  </cellXfs>
  <cellStyles count="2">
    <cellStyle name="Input" xfId="1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0"/>
  <sheetViews>
    <sheetView workbookViewId="0">
      <selection activeCell="G8" sqref="G8"/>
    </sheetView>
  </sheetViews>
  <sheetFormatPr defaultRowHeight="15"/>
  <cols>
    <col min="1" max="1" width="2.85546875" style="1" customWidth="1"/>
    <col min="2" max="2" width="28.28515625" style="28" customWidth="1"/>
    <col min="3" max="3" width="25.7109375" style="33" customWidth="1"/>
    <col min="4" max="4" width="16.85546875" style="1" customWidth="1"/>
    <col min="5" max="5" width="23.85546875" style="1" customWidth="1"/>
    <col min="6" max="6" width="15.42578125" style="1" customWidth="1"/>
    <col min="7" max="7" width="14.5703125" style="1" customWidth="1"/>
    <col min="8" max="8" width="12" style="1" hidden="1" customWidth="1"/>
    <col min="9" max="9" width="13.28515625" style="1" hidden="1" customWidth="1"/>
    <col min="10" max="10" width="13.140625" style="1" hidden="1" customWidth="1"/>
    <col min="11" max="11" width="12.5703125" style="1" hidden="1" customWidth="1"/>
    <col min="12" max="12" width="11.28515625" style="1" hidden="1" customWidth="1"/>
    <col min="13" max="16384" width="9.140625" style="1"/>
  </cols>
  <sheetData>
    <row r="2" spans="1:12" ht="36" customHeight="1">
      <c r="A2" s="52" t="s">
        <v>172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12" s="2" customFormat="1" ht="15" customHeight="1">
      <c r="A4" s="51" t="s">
        <v>0</v>
      </c>
      <c r="B4" s="51" t="s">
        <v>1</v>
      </c>
      <c r="C4" s="54" t="s">
        <v>174</v>
      </c>
      <c r="D4" s="51" t="s">
        <v>2</v>
      </c>
      <c r="E4" s="51" t="s">
        <v>3</v>
      </c>
      <c r="F4" s="51" t="s">
        <v>4</v>
      </c>
      <c r="G4" s="51" t="s">
        <v>5</v>
      </c>
      <c r="H4" s="51" t="s">
        <v>6</v>
      </c>
      <c r="I4" s="51"/>
      <c r="J4" s="51"/>
      <c r="K4" s="51"/>
      <c r="L4" s="51"/>
    </row>
    <row r="5" spans="1:12" s="4" customFormat="1" ht="69" customHeight="1">
      <c r="A5" s="53"/>
      <c r="B5" s="53"/>
      <c r="C5" s="55"/>
      <c r="D5" s="53"/>
      <c r="E5" s="53"/>
      <c r="F5" s="53"/>
      <c r="G5" s="53"/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</row>
    <row r="6" spans="1:12" s="7" customFormat="1">
      <c r="A6" s="5">
        <v>1</v>
      </c>
      <c r="B6" s="6">
        <v>2</v>
      </c>
      <c r="C6" s="6">
        <v>3</v>
      </c>
      <c r="D6" s="6">
        <v>4</v>
      </c>
      <c r="E6" s="5">
        <v>5</v>
      </c>
      <c r="F6" s="6">
        <v>6</v>
      </c>
      <c r="G6" s="5">
        <v>7</v>
      </c>
      <c r="H6" s="6">
        <v>10</v>
      </c>
      <c r="I6" s="5">
        <v>11</v>
      </c>
      <c r="J6" s="6">
        <v>12</v>
      </c>
      <c r="K6" s="5">
        <v>13</v>
      </c>
      <c r="L6" s="6">
        <v>14</v>
      </c>
    </row>
    <row r="7" spans="1:12" ht="27.75" customHeight="1">
      <c r="A7" s="46" t="s">
        <v>30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15" customFormat="1" ht="147" customHeight="1">
      <c r="A8" s="8">
        <v>1</v>
      </c>
      <c r="B8" s="17" t="s">
        <v>138</v>
      </c>
      <c r="C8" s="19" t="s">
        <v>31</v>
      </c>
      <c r="D8" s="8" t="s">
        <v>20</v>
      </c>
      <c r="E8" s="8" t="s">
        <v>12</v>
      </c>
      <c r="F8" s="8" t="s">
        <v>32</v>
      </c>
      <c r="G8" s="12">
        <f>H8+I8+J8+K8+L8</f>
        <v>747.15</v>
      </c>
      <c r="H8" s="20"/>
      <c r="I8" s="10"/>
      <c r="J8" s="10">
        <v>747.15</v>
      </c>
      <c r="K8" s="10"/>
      <c r="L8" s="10"/>
    </row>
    <row r="9" spans="1:12" ht="63.75" customHeight="1">
      <c r="A9" s="21">
        <v>2</v>
      </c>
      <c r="B9" s="17" t="s">
        <v>139</v>
      </c>
      <c r="C9" s="19" t="s">
        <v>15</v>
      </c>
      <c r="D9" s="8" t="s">
        <v>33</v>
      </c>
      <c r="E9" s="8" t="s">
        <v>16</v>
      </c>
      <c r="F9" s="8" t="s">
        <v>34</v>
      </c>
      <c r="G9" s="12">
        <f t="shared" ref="G9:G22" si="0">H9+I9+J9+K9+L9</f>
        <v>308.32</v>
      </c>
      <c r="H9" s="20"/>
      <c r="I9" s="10"/>
      <c r="J9" s="10">
        <v>308.32</v>
      </c>
      <c r="K9" s="10"/>
      <c r="L9" s="10"/>
    </row>
    <row r="10" spans="1:12" ht="51.75" customHeight="1">
      <c r="A10" s="8">
        <v>3</v>
      </c>
      <c r="B10" s="17" t="s">
        <v>139</v>
      </c>
      <c r="C10" s="19" t="s">
        <v>15</v>
      </c>
      <c r="D10" s="8" t="s">
        <v>28</v>
      </c>
      <c r="E10" s="8" t="s">
        <v>48</v>
      </c>
      <c r="F10" s="8" t="s">
        <v>35</v>
      </c>
      <c r="G10" s="12">
        <f t="shared" si="0"/>
        <v>334.76</v>
      </c>
      <c r="H10" s="10"/>
      <c r="I10" s="10"/>
      <c r="J10" s="10">
        <v>334.76</v>
      </c>
      <c r="K10" s="10"/>
      <c r="L10" s="10"/>
    </row>
    <row r="11" spans="1:12" ht="31.5" customHeight="1">
      <c r="A11" s="21">
        <v>4</v>
      </c>
      <c r="B11" s="17" t="s">
        <v>36</v>
      </c>
      <c r="C11" s="19" t="s">
        <v>37</v>
      </c>
      <c r="D11" s="8" t="s">
        <v>28</v>
      </c>
      <c r="E11" s="8" t="s">
        <v>48</v>
      </c>
      <c r="F11" s="8" t="s">
        <v>35</v>
      </c>
      <c r="G11" s="12">
        <f t="shared" si="0"/>
        <v>569.1</v>
      </c>
      <c r="H11" s="10"/>
      <c r="I11" s="10"/>
      <c r="J11" s="10">
        <v>569.1</v>
      </c>
      <c r="K11" s="10"/>
      <c r="L11" s="10"/>
    </row>
    <row r="12" spans="1:12" ht="135">
      <c r="A12" s="8">
        <v>5</v>
      </c>
      <c r="B12" s="17" t="s">
        <v>141</v>
      </c>
      <c r="C12" s="19" t="s">
        <v>140</v>
      </c>
      <c r="D12" s="8" t="s">
        <v>38</v>
      </c>
      <c r="E12" s="8" t="s">
        <v>163</v>
      </c>
      <c r="F12" s="8" t="s">
        <v>39</v>
      </c>
      <c r="G12" s="12">
        <f t="shared" si="0"/>
        <v>334.77</v>
      </c>
      <c r="H12" s="10"/>
      <c r="I12" s="10"/>
      <c r="J12" s="10">
        <v>334.77</v>
      </c>
      <c r="K12" s="10"/>
      <c r="L12" s="10"/>
    </row>
    <row r="13" spans="1:12" ht="129.75" customHeight="1">
      <c r="A13" s="21">
        <v>6</v>
      </c>
      <c r="B13" s="17" t="s">
        <v>142</v>
      </c>
      <c r="C13" s="19" t="s">
        <v>40</v>
      </c>
      <c r="D13" s="8" t="s">
        <v>38</v>
      </c>
      <c r="E13" s="8" t="s">
        <v>163</v>
      </c>
      <c r="F13" s="8" t="s">
        <v>39</v>
      </c>
      <c r="G13" s="12">
        <f t="shared" si="0"/>
        <v>334.77</v>
      </c>
      <c r="H13" s="10"/>
      <c r="I13" s="10"/>
      <c r="J13" s="10">
        <v>334.77</v>
      </c>
      <c r="K13" s="10"/>
      <c r="L13" s="10"/>
    </row>
    <row r="14" spans="1:12" ht="75" customHeight="1">
      <c r="A14" s="8">
        <v>7</v>
      </c>
      <c r="B14" s="17" t="s">
        <v>143</v>
      </c>
      <c r="C14" s="19" t="s">
        <v>41</v>
      </c>
      <c r="D14" s="8" t="s">
        <v>38</v>
      </c>
      <c r="E14" s="8" t="s">
        <v>163</v>
      </c>
      <c r="F14" s="8" t="s">
        <v>39</v>
      </c>
      <c r="G14" s="12">
        <f t="shared" si="0"/>
        <v>334.77</v>
      </c>
      <c r="H14" s="10"/>
      <c r="I14" s="10"/>
      <c r="J14" s="10">
        <v>334.77</v>
      </c>
      <c r="K14" s="10"/>
      <c r="L14" s="10"/>
    </row>
    <row r="15" spans="1:12" ht="75">
      <c r="A15" s="21">
        <v>8</v>
      </c>
      <c r="B15" s="17" t="s">
        <v>135</v>
      </c>
      <c r="C15" s="19" t="s">
        <v>21</v>
      </c>
      <c r="D15" s="8" t="s">
        <v>42</v>
      </c>
      <c r="E15" s="8" t="s">
        <v>164</v>
      </c>
      <c r="F15" s="8" t="s">
        <v>43</v>
      </c>
      <c r="G15" s="12">
        <f t="shared" si="0"/>
        <v>1577.9</v>
      </c>
      <c r="H15" s="10"/>
      <c r="I15" s="10">
        <v>953</v>
      </c>
      <c r="J15" s="10">
        <v>624.9</v>
      </c>
      <c r="K15" s="10"/>
      <c r="L15" s="10"/>
    </row>
    <row r="16" spans="1:12" ht="45">
      <c r="A16" s="8">
        <v>9</v>
      </c>
      <c r="B16" s="17" t="s">
        <v>144</v>
      </c>
      <c r="C16" s="19" t="s">
        <v>25</v>
      </c>
      <c r="D16" s="8" t="s">
        <v>26</v>
      </c>
      <c r="E16" s="8" t="s">
        <v>165</v>
      </c>
      <c r="F16" s="8" t="s">
        <v>46</v>
      </c>
      <c r="G16" s="12">
        <f t="shared" si="0"/>
        <v>1980</v>
      </c>
      <c r="H16" s="11"/>
      <c r="I16" s="10"/>
      <c r="J16" s="10">
        <v>1980</v>
      </c>
      <c r="K16" s="10"/>
      <c r="L16" s="10"/>
    </row>
    <row r="17" spans="1:12" s="24" customFormat="1" ht="54.75" customHeight="1">
      <c r="A17" s="21">
        <v>10</v>
      </c>
      <c r="B17" s="17" t="s">
        <v>145</v>
      </c>
      <c r="C17" s="19" t="s">
        <v>17</v>
      </c>
      <c r="D17" s="22" t="s">
        <v>26</v>
      </c>
      <c r="E17" s="8" t="s">
        <v>165</v>
      </c>
      <c r="F17" s="22" t="s">
        <v>46</v>
      </c>
      <c r="G17" s="12">
        <f t="shared" si="0"/>
        <v>1164.71</v>
      </c>
      <c r="H17" s="11"/>
      <c r="I17" s="23"/>
      <c r="J17" s="23">
        <v>1164.71</v>
      </c>
      <c r="K17" s="23"/>
      <c r="L17" s="23"/>
    </row>
    <row r="18" spans="1:12" ht="90">
      <c r="A18" s="8">
        <v>11</v>
      </c>
      <c r="B18" s="17" t="s">
        <v>146</v>
      </c>
      <c r="C18" s="19" t="s">
        <v>47</v>
      </c>
      <c r="D18" s="8" t="s">
        <v>44</v>
      </c>
      <c r="E18" s="8" t="s">
        <v>48</v>
      </c>
      <c r="F18" s="8" t="s">
        <v>49</v>
      </c>
      <c r="G18" s="12">
        <f t="shared" si="0"/>
        <v>3244</v>
      </c>
      <c r="H18" s="11">
        <v>1052.9000000000001</v>
      </c>
      <c r="I18" s="10">
        <v>1520.36</v>
      </c>
      <c r="J18" s="10">
        <v>670.74</v>
      </c>
      <c r="K18" s="10"/>
      <c r="L18" s="10"/>
    </row>
    <row r="19" spans="1:12" ht="105">
      <c r="A19" s="21">
        <v>12</v>
      </c>
      <c r="B19" s="17" t="s">
        <v>142</v>
      </c>
      <c r="C19" s="19" t="s">
        <v>40</v>
      </c>
      <c r="D19" s="8" t="s">
        <v>13</v>
      </c>
      <c r="E19" s="8" t="s">
        <v>12</v>
      </c>
      <c r="F19" s="8" t="s">
        <v>50</v>
      </c>
      <c r="G19" s="12">
        <f t="shared" si="0"/>
        <v>1694.68</v>
      </c>
      <c r="H19" s="10">
        <v>1335</v>
      </c>
      <c r="I19" s="10"/>
      <c r="J19" s="10">
        <v>359.68</v>
      </c>
      <c r="K19" s="10"/>
      <c r="L19" s="10"/>
    </row>
    <row r="20" spans="1:12" ht="129.75" customHeight="1">
      <c r="A20" s="8">
        <v>13</v>
      </c>
      <c r="B20" s="17" t="s">
        <v>147</v>
      </c>
      <c r="C20" s="19" t="s">
        <v>51</v>
      </c>
      <c r="D20" s="8" t="s">
        <v>45</v>
      </c>
      <c r="E20" s="8" t="s">
        <v>170</v>
      </c>
      <c r="F20" s="8" t="s">
        <v>52</v>
      </c>
      <c r="G20" s="12">
        <f t="shared" si="0"/>
        <v>121.03</v>
      </c>
      <c r="H20" s="10"/>
      <c r="I20" s="10"/>
      <c r="J20" s="10">
        <v>121.03</v>
      </c>
      <c r="K20" s="10"/>
      <c r="L20" s="10"/>
    </row>
    <row r="21" spans="1:12" ht="18">
      <c r="A21" s="21">
        <v>14</v>
      </c>
      <c r="B21" s="17" t="s">
        <v>128</v>
      </c>
      <c r="C21" s="19" t="s">
        <v>19</v>
      </c>
      <c r="D21" s="8" t="s">
        <v>53</v>
      </c>
      <c r="E21" s="8" t="s">
        <v>166</v>
      </c>
      <c r="F21" s="8" t="s">
        <v>54</v>
      </c>
      <c r="G21" s="12">
        <f t="shared" si="0"/>
        <v>3047.67</v>
      </c>
      <c r="H21" s="10">
        <v>1102.0999999999999</v>
      </c>
      <c r="I21" s="10">
        <v>1293.5999999999999</v>
      </c>
      <c r="J21" s="10">
        <v>651.97</v>
      </c>
      <c r="K21" s="10"/>
      <c r="L21" s="10"/>
    </row>
    <row r="22" spans="1:12" ht="30">
      <c r="A22" s="8">
        <v>15</v>
      </c>
      <c r="B22" s="17" t="s">
        <v>135</v>
      </c>
      <c r="C22" s="19" t="s">
        <v>21</v>
      </c>
      <c r="D22" s="8" t="s">
        <v>53</v>
      </c>
      <c r="E22" s="8" t="s">
        <v>166</v>
      </c>
      <c r="F22" s="8" t="s">
        <v>54</v>
      </c>
      <c r="G22" s="12">
        <f t="shared" si="0"/>
        <v>3011.45</v>
      </c>
      <c r="H22" s="10">
        <v>1102.0999999999999</v>
      </c>
      <c r="I22" s="10">
        <v>1293.5999999999999</v>
      </c>
      <c r="J22" s="10">
        <v>615.75</v>
      </c>
      <c r="K22" s="10"/>
      <c r="L22" s="10"/>
    </row>
    <row r="23" spans="1:12" ht="21.75" customHeight="1">
      <c r="A23" s="48" t="s">
        <v>55</v>
      </c>
      <c r="B23" s="49"/>
      <c r="C23" s="49"/>
      <c r="D23" s="49"/>
      <c r="E23" s="49"/>
      <c r="F23" s="50"/>
      <c r="G23" s="16">
        <f t="shared" ref="G23:L23" si="1">SUM(G8:G22)</f>
        <v>18805.080000000002</v>
      </c>
      <c r="H23" s="16">
        <f t="shared" si="1"/>
        <v>4592.1000000000004</v>
      </c>
      <c r="I23" s="16">
        <f t="shared" si="1"/>
        <v>5060.5599999999995</v>
      </c>
      <c r="J23" s="16">
        <f t="shared" si="1"/>
        <v>9152.42</v>
      </c>
      <c r="K23" s="16">
        <f t="shared" si="1"/>
        <v>0</v>
      </c>
      <c r="L23" s="16">
        <f t="shared" si="1"/>
        <v>0</v>
      </c>
    </row>
    <row r="24" spans="1:12" ht="24.75" customHeight="1">
      <c r="A24" s="46" t="s">
        <v>56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64.5" customHeight="1">
      <c r="A25" s="8">
        <v>1</v>
      </c>
      <c r="B25" s="42" t="s">
        <v>139</v>
      </c>
      <c r="C25" s="25" t="s">
        <v>15</v>
      </c>
      <c r="D25" s="26" t="s">
        <v>28</v>
      </c>
      <c r="E25" s="8" t="s">
        <v>171</v>
      </c>
      <c r="F25" s="26" t="s">
        <v>57</v>
      </c>
      <c r="G25" s="12">
        <f>H25+I25+J25+K25+L25</f>
        <v>344.51</v>
      </c>
      <c r="H25" s="27"/>
      <c r="I25" s="27"/>
      <c r="J25" s="27">
        <v>344.51</v>
      </c>
      <c r="K25" s="10"/>
      <c r="L25" s="10"/>
    </row>
    <row r="26" spans="1:12" ht="54.75" customHeight="1">
      <c r="A26" s="8">
        <v>2</v>
      </c>
      <c r="B26" s="42" t="s">
        <v>135</v>
      </c>
      <c r="C26" s="25" t="s">
        <v>21</v>
      </c>
      <c r="D26" s="26" t="s">
        <v>27</v>
      </c>
      <c r="E26" s="8" t="s">
        <v>167</v>
      </c>
      <c r="F26" s="26" t="s">
        <v>58</v>
      </c>
      <c r="G26" s="12">
        <f t="shared" ref="G26:G37" si="2">H26+I26+J26+K26+L26</f>
        <v>2083.0299999999997</v>
      </c>
      <c r="H26" s="27">
        <v>1226</v>
      </c>
      <c r="I26" s="27">
        <v>478.77</v>
      </c>
      <c r="J26" s="27">
        <v>378.26</v>
      </c>
      <c r="K26" s="10"/>
      <c r="L26" s="10"/>
    </row>
    <row r="27" spans="1:12" ht="120.75" customHeight="1">
      <c r="A27" s="8">
        <v>3</v>
      </c>
      <c r="B27" s="42" t="s">
        <v>149</v>
      </c>
      <c r="C27" s="25" t="s">
        <v>148</v>
      </c>
      <c r="D27" s="26" t="s">
        <v>20</v>
      </c>
      <c r="E27" s="26" t="s">
        <v>16</v>
      </c>
      <c r="F27" s="26" t="s">
        <v>59</v>
      </c>
      <c r="G27" s="12">
        <f t="shared" si="2"/>
        <v>147.55000000000001</v>
      </c>
      <c r="H27" s="27"/>
      <c r="I27" s="27"/>
      <c r="J27" s="27">
        <v>147.55000000000001</v>
      </c>
      <c r="K27" s="10"/>
      <c r="L27" s="10"/>
    </row>
    <row r="28" spans="1:12" ht="53.25" customHeight="1">
      <c r="A28" s="8">
        <v>4</v>
      </c>
      <c r="B28" s="42" t="s">
        <v>150</v>
      </c>
      <c r="C28" s="25" t="s">
        <v>14</v>
      </c>
      <c r="D28" s="26" t="s">
        <v>60</v>
      </c>
      <c r="E28" s="26" t="s">
        <v>48</v>
      </c>
      <c r="F28" s="26" t="s">
        <v>61</v>
      </c>
      <c r="G28" s="12">
        <f t="shared" si="2"/>
        <v>256.5</v>
      </c>
      <c r="H28" s="27"/>
      <c r="I28" s="27"/>
      <c r="J28" s="27">
        <v>256.5</v>
      </c>
      <c r="K28" s="10"/>
      <c r="L28" s="10"/>
    </row>
    <row r="29" spans="1:12" ht="45.75" customHeight="1">
      <c r="A29" s="8">
        <v>5</v>
      </c>
      <c r="B29" s="42" t="s">
        <v>150</v>
      </c>
      <c r="C29" s="25" t="s">
        <v>14</v>
      </c>
      <c r="D29" s="26" t="s">
        <v>29</v>
      </c>
      <c r="E29" s="26" t="s">
        <v>48</v>
      </c>
      <c r="F29" s="26" t="s">
        <v>62</v>
      </c>
      <c r="G29" s="12">
        <f t="shared" si="2"/>
        <v>227.2</v>
      </c>
      <c r="H29" s="27"/>
      <c r="I29" s="27"/>
      <c r="J29" s="27">
        <v>227.2</v>
      </c>
      <c r="K29" s="10"/>
      <c r="L29" s="10"/>
    </row>
    <row r="30" spans="1:12" ht="23.25" customHeight="1">
      <c r="A30" s="8">
        <v>6</v>
      </c>
      <c r="B30" s="25" t="s">
        <v>151</v>
      </c>
      <c r="C30" s="25" t="s">
        <v>19</v>
      </c>
      <c r="D30" s="26" t="s">
        <v>63</v>
      </c>
      <c r="E30" s="26" t="s">
        <v>24</v>
      </c>
      <c r="F30" s="26" t="s">
        <v>64</v>
      </c>
      <c r="G30" s="12">
        <f t="shared" si="2"/>
        <v>13762</v>
      </c>
      <c r="H30" s="27">
        <v>8057</v>
      </c>
      <c r="I30" s="27">
        <v>4392</v>
      </c>
      <c r="J30" s="27">
        <v>1313</v>
      </c>
      <c r="K30" s="10"/>
      <c r="L30" s="10"/>
    </row>
    <row r="31" spans="1:12" s="15" customFormat="1" ht="39.75" customHeight="1">
      <c r="A31" s="8">
        <v>7</v>
      </c>
      <c r="B31" s="42" t="s">
        <v>152</v>
      </c>
      <c r="C31" s="25" t="s">
        <v>21</v>
      </c>
      <c r="D31" s="26" t="s">
        <v>63</v>
      </c>
      <c r="E31" s="26" t="s">
        <v>24</v>
      </c>
      <c r="F31" s="26" t="s">
        <v>65</v>
      </c>
      <c r="G31" s="12">
        <f t="shared" si="2"/>
        <v>10603.89</v>
      </c>
      <c r="H31" s="27">
        <v>4378.2</v>
      </c>
      <c r="I31" s="9">
        <v>4489.6000000000004</v>
      </c>
      <c r="J31" s="9">
        <v>1736.09</v>
      </c>
      <c r="K31" s="9"/>
      <c r="L31" s="12"/>
    </row>
    <row r="32" spans="1:12" ht="83.25" customHeight="1">
      <c r="A32" s="8">
        <v>8</v>
      </c>
      <c r="B32" s="42" t="s">
        <v>129</v>
      </c>
      <c r="C32" s="25" t="s">
        <v>22</v>
      </c>
      <c r="D32" s="26" t="s">
        <v>63</v>
      </c>
      <c r="E32" s="26" t="s">
        <v>24</v>
      </c>
      <c r="F32" s="26" t="s">
        <v>65</v>
      </c>
      <c r="G32" s="12">
        <f t="shared" si="2"/>
        <v>8938.3599999999988</v>
      </c>
      <c r="H32" s="27">
        <v>4378.2</v>
      </c>
      <c r="I32" s="27">
        <v>3535.36</v>
      </c>
      <c r="J32" s="27">
        <v>1024.8</v>
      </c>
      <c r="K32" s="10"/>
      <c r="L32" s="10"/>
    </row>
    <row r="33" spans="1:12" ht="116.25" customHeight="1">
      <c r="A33" s="8">
        <v>9</v>
      </c>
      <c r="B33" s="42" t="s">
        <v>153</v>
      </c>
      <c r="C33" s="25" t="s">
        <v>66</v>
      </c>
      <c r="D33" s="26" t="s">
        <v>63</v>
      </c>
      <c r="E33" s="26" t="s">
        <v>24</v>
      </c>
      <c r="F33" s="26" t="s">
        <v>65</v>
      </c>
      <c r="G33" s="12">
        <f t="shared" si="2"/>
        <v>5842</v>
      </c>
      <c r="H33" s="27">
        <v>4378.2</v>
      </c>
      <c r="I33" s="27">
        <v>439</v>
      </c>
      <c r="J33" s="27">
        <v>1024.8</v>
      </c>
      <c r="K33" s="10"/>
      <c r="L33" s="10"/>
    </row>
    <row r="34" spans="1:12" ht="66" customHeight="1">
      <c r="A34" s="8">
        <v>10</v>
      </c>
      <c r="B34" s="42" t="s">
        <v>154</v>
      </c>
      <c r="C34" s="25" t="s">
        <v>67</v>
      </c>
      <c r="D34" s="26" t="s">
        <v>28</v>
      </c>
      <c r="E34" s="26" t="s">
        <v>48</v>
      </c>
      <c r="F34" s="26" t="s">
        <v>68</v>
      </c>
      <c r="G34" s="12">
        <f t="shared" si="2"/>
        <v>2956.4</v>
      </c>
      <c r="H34" s="27">
        <v>721.7</v>
      </c>
      <c r="I34" s="27">
        <v>1807.3</v>
      </c>
      <c r="J34" s="27">
        <v>427.4</v>
      </c>
      <c r="K34" s="10"/>
      <c r="L34" s="10"/>
    </row>
    <row r="35" spans="1:12" ht="128.25" customHeight="1">
      <c r="A35" s="8">
        <v>11</v>
      </c>
      <c r="B35" s="42" t="s">
        <v>147</v>
      </c>
      <c r="C35" s="25" t="s">
        <v>51</v>
      </c>
      <c r="D35" s="26" t="s">
        <v>69</v>
      </c>
      <c r="E35" s="26" t="s">
        <v>48</v>
      </c>
      <c r="F35" s="26" t="s">
        <v>70</v>
      </c>
      <c r="G35" s="12">
        <f t="shared" si="2"/>
        <v>3989.46</v>
      </c>
      <c r="H35" s="27">
        <v>2386.5</v>
      </c>
      <c r="I35" s="10"/>
      <c r="J35" s="27">
        <v>400.11</v>
      </c>
      <c r="K35" s="27">
        <v>1202.8499999999999</v>
      </c>
      <c r="L35" s="10"/>
    </row>
    <row r="36" spans="1:12" ht="83.25" customHeight="1">
      <c r="A36" s="8">
        <v>12</v>
      </c>
      <c r="B36" s="42" t="s">
        <v>155</v>
      </c>
      <c r="C36" s="25" t="s">
        <v>18</v>
      </c>
      <c r="D36" s="26" t="s">
        <v>27</v>
      </c>
      <c r="E36" s="8" t="s">
        <v>168</v>
      </c>
      <c r="F36" s="26" t="s">
        <v>71</v>
      </c>
      <c r="G36" s="12">
        <f t="shared" si="2"/>
        <v>3229</v>
      </c>
      <c r="H36" s="27">
        <v>1361.2</v>
      </c>
      <c r="I36" s="27">
        <v>1429</v>
      </c>
      <c r="J36" s="27">
        <v>438.8</v>
      </c>
      <c r="K36" s="10"/>
      <c r="L36" s="10"/>
    </row>
    <row r="37" spans="1:12" ht="62.25" customHeight="1">
      <c r="A37" s="8">
        <v>13</v>
      </c>
      <c r="B37" s="42" t="s">
        <v>156</v>
      </c>
      <c r="C37" s="25" t="s">
        <v>72</v>
      </c>
      <c r="D37" s="26" t="s">
        <v>27</v>
      </c>
      <c r="E37" s="26" t="s">
        <v>24</v>
      </c>
      <c r="F37" s="26" t="s">
        <v>73</v>
      </c>
      <c r="G37" s="12">
        <f t="shared" si="2"/>
        <v>1133.3499999999999</v>
      </c>
      <c r="H37" s="27"/>
      <c r="I37" s="27">
        <v>771</v>
      </c>
      <c r="J37" s="10">
        <v>362.35</v>
      </c>
      <c r="K37" s="10"/>
      <c r="L37" s="10"/>
    </row>
    <row r="38" spans="1:12" ht="32.25" customHeight="1">
      <c r="A38" s="48" t="s">
        <v>74</v>
      </c>
      <c r="B38" s="49"/>
      <c r="C38" s="49"/>
      <c r="D38" s="49"/>
      <c r="E38" s="49"/>
      <c r="F38" s="50"/>
      <c r="G38" s="16">
        <f t="shared" ref="G38:L38" si="3">SUM(G25:G37)</f>
        <v>53513.25</v>
      </c>
      <c r="H38" s="16">
        <f t="shared" si="3"/>
        <v>26887.000000000004</v>
      </c>
      <c r="I38" s="16">
        <f t="shared" si="3"/>
        <v>17342.03</v>
      </c>
      <c r="J38" s="16">
        <f t="shared" si="3"/>
        <v>8081.37</v>
      </c>
      <c r="K38" s="16">
        <f t="shared" si="3"/>
        <v>1202.8499999999999</v>
      </c>
      <c r="L38" s="16">
        <f t="shared" si="3"/>
        <v>0</v>
      </c>
    </row>
    <row r="39" spans="1:12">
      <c r="C39" s="1"/>
    </row>
    <row r="40" spans="1:12" ht="30" customHeight="1">
      <c r="A40" s="46" t="s">
        <v>75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2" ht="161.25" customHeight="1">
      <c r="A41" s="1">
        <v>1</v>
      </c>
      <c r="B41" s="43" t="s">
        <v>157</v>
      </c>
      <c r="C41" s="30" t="s">
        <v>23</v>
      </c>
      <c r="D41" s="31" t="s">
        <v>27</v>
      </c>
      <c r="E41" s="8" t="s">
        <v>76</v>
      </c>
      <c r="F41" s="8" t="s">
        <v>77</v>
      </c>
      <c r="G41" s="12">
        <f t="shared" ref="G41:G53" si="4">H41+I41+J41+K41+L41</f>
        <v>2808.03</v>
      </c>
      <c r="H41" s="10">
        <v>1449.5</v>
      </c>
      <c r="I41" s="10">
        <v>1031.8</v>
      </c>
      <c r="J41" s="10">
        <v>326.73</v>
      </c>
      <c r="K41" s="10"/>
      <c r="L41" s="10"/>
    </row>
    <row r="42" spans="1:12" ht="128.25" customHeight="1">
      <c r="A42" s="1">
        <v>2</v>
      </c>
      <c r="B42" s="29" t="s">
        <v>158</v>
      </c>
      <c r="C42" s="30" t="s">
        <v>78</v>
      </c>
      <c r="D42" s="31" t="s">
        <v>27</v>
      </c>
      <c r="E42" s="8" t="s">
        <v>76</v>
      </c>
      <c r="F42" s="8" t="s">
        <v>77</v>
      </c>
      <c r="G42" s="12">
        <f t="shared" si="4"/>
        <v>2808.03</v>
      </c>
      <c r="H42" s="10">
        <v>1449.5</v>
      </c>
      <c r="I42" s="10">
        <v>1031.8</v>
      </c>
      <c r="J42" s="10">
        <v>326.73</v>
      </c>
      <c r="K42" s="10"/>
      <c r="L42" s="10"/>
    </row>
    <row r="43" spans="1:12" ht="41.25" customHeight="1">
      <c r="A43" s="1">
        <v>3</v>
      </c>
      <c r="B43" s="29" t="s">
        <v>135</v>
      </c>
      <c r="C43" s="30" t="s">
        <v>21</v>
      </c>
      <c r="D43" s="31" t="s">
        <v>27</v>
      </c>
      <c r="E43" s="8" t="s">
        <v>76</v>
      </c>
      <c r="F43" s="8" t="s">
        <v>77</v>
      </c>
      <c r="G43" s="12">
        <f t="shared" si="4"/>
        <v>3041.1099999999997</v>
      </c>
      <c r="H43" s="10">
        <v>1449.5</v>
      </c>
      <c r="I43" s="10">
        <v>1036.1600000000001</v>
      </c>
      <c r="J43" s="10">
        <v>555.45000000000005</v>
      </c>
      <c r="K43" s="10"/>
      <c r="L43" s="10"/>
    </row>
    <row r="44" spans="1:12" ht="23.25" customHeight="1">
      <c r="A44" s="1">
        <v>4</v>
      </c>
      <c r="B44" s="29" t="s">
        <v>128</v>
      </c>
      <c r="C44" s="30" t="s">
        <v>19</v>
      </c>
      <c r="D44" s="31" t="s">
        <v>27</v>
      </c>
      <c r="E44" s="8" t="s">
        <v>76</v>
      </c>
      <c r="F44" s="8" t="s">
        <v>77</v>
      </c>
      <c r="G44" s="12">
        <f t="shared" si="4"/>
        <v>9513.75</v>
      </c>
      <c r="H44" s="10">
        <v>1449.5</v>
      </c>
      <c r="I44" s="10">
        <v>1381.54</v>
      </c>
      <c r="J44" s="10">
        <v>588.12</v>
      </c>
      <c r="K44" s="10"/>
      <c r="L44" s="10">
        <v>6094.59</v>
      </c>
    </row>
    <row r="45" spans="1:12" ht="53.25" customHeight="1">
      <c r="A45" s="1">
        <v>5</v>
      </c>
      <c r="B45" s="29" t="s">
        <v>135</v>
      </c>
      <c r="C45" s="30" t="s">
        <v>21</v>
      </c>
      <c r="D45" s="31" t="s">
        <v>27</v>
      </c>
      <c r="E45" s="8" t="s">
        <v>168</v>
      </c>
      <c r="F45" s="8" t="s">
        <v>79</v>
      </c>
      <c r="G45" s="12">
        <f t="shared" si="4"/>
        <v>1908.33</v>
      </c>
      <c r="H45" s="10">
        <v>1361.2</v>
      </c>
      <c r="I45" s="10">
        <v>547.13</v>
      </c>
      <c r="J45" s="10"/>
      <c r="K45" s="10"/>
      <c r="L45" s="10"/>
    </row>
    <row r="46" spans="1:12" ht="66.75" customHeight="1">
      <c r="A46" s="1">
        <v>6</v>
      </c>
      <c r="B46" s="29" t="s">
        <v>154</v>
      </c>
      <c r="C46" s="30" t="s">
        <v>67</v>
      </c>
      <c r="D46" s="8" t="s">
        <v>28</v>
      </c>
      <c r="E46" s="8" t="s">
        <v>48</v>
      </c>
      <c r="F46" s="8" t="s">
        <v>80</v>
      </c>
      <c r="G46" s="12">
        <f t="shared" si="4"/>
        <v>4305</v>
      </c>
      <c r="H46" s="10"/>
      <c r="I46" s="10">
        <v>3620</v>
      </c>
      <c r="J46" s="10">
        <v>685</v>
      </c>
      <c r="K46" s="10"/>
      <c r="L46" s="10"/>
    </row>
    <row r="47" spans="1:12" ht="44.25" customHeight="1">
      <c r="A47" s="1">
        <v>7</v>
      </c>
      <c r="B47" s="29" t="s">
        <v>133</v>
      </c>
      <c r="C47" s="30" t="s">
        <v>25</v>
      </c>
      <c r="D47" s="8" t="s">
        <v>26</v>
      </c>
      <c r="E47" s="8" t="s">
        <v>81</v>
      </c>
      <c r="F47" s="8" t="s">
        <v>82</v>
      </c>
      <c r="G47" s="12">
        <f t="shared" si="4"/>
        <v>3102.9100000000003</v>
      </c>
      <c r="H47" s="10">
        <v>2275.3000000000002</v>
      </c>
      <c r="I47" s="10"/>
      <c r="J47" s="10">
        <v>827.61</v>
      </c>
      <c r="K47" s="10"/>
      <c r="L47" s="10"/>
    </row>
    <row r="48" spans="1:12" ht="114.75" customHeight="1">
      <c r="A48" s="1">
        <v>8</v>
      </c>
      <c r="B48" s="29" t="s">
        <v>153</v>
      </c>
      <c r="C48" s="30" t="s">
        <v>83</v>
      </c>
      <c r="D48" s="8" t="s">
        <v>13</v>
      </c>
      <c r="E48" s="8" t="s">
        <v>48</v>
      </c>
      <c r="F48" s="8" t="s">
        <v>84</v>
      </c>
      <c r="G48" s="12">
        <f t="shared" si="4"/>
        <v>2225.4500000000003</v>
      </c>
      <c r="H48" s="10">
        <v>2076.8000000000002</v>
      </c>
      <c r="I48" s="10"/>
      <c r="J48" s="32">
        <v>148.65</v>
      </c>
      <c r="K48" s="10"/>
      <c r="L48" s="10"/>
    </row>
    <row r="49" spans="1:12" ht="85.5">
      <c r="A49" s="1">
        <v>9</v>
      </c>
      <c r="B49" s="29" t="s">
        <v>159</v>
      </c>
      <c r="C49" s="30" t="s">
        <v>85</v>
      </c>
      <c r="D49" s="8" t="s">
        <v>13</v>
      </c>
      <c r="E49" s="8" t="s">
        <v>48</v>
      </c>
      <c r="F49" s="8" t="s">
        <v>84</v>
      </c>
      <c r="G49" s="12">
        <f t="shared" si="4"/>
        <v>2225.4500000000003</v>
      </c>
      <c r="H49" s="10">
        <v>2076.8000000000002</v>
      </c>
      <c r="I49" s="10"/>
      <c r="J49" s="32">
        <v>148.65</v>
      </c>
      <c r="K49" s="10"/>
      <c r="L49" s="10"/>
    </row>
    <row r="50" spans="1:12" ht="65.25" customHeight="1">
      <c r="A50" s="1">
        <v>10</v>
      </c>
      <c r="B50" s="29" t="s">
        <v>160</v>
      </c>
      <c r="C50" s="30" t="s">
        <v>87</v>
      </c>
      <c r="D50" s="8" t="s">
        <v>27</v>
      </c>
      <c r="E50" s="8" t="s">
        <v>48</v>
      </c>
      <c r="F50" s="8" t="s">
        <v>86</v>
      </c>
      <c r="G50" s="12">
        <f t="shared" si="4"/>
        <v>3753.1099999999997</v>
      </c>
      <c r="H50" s="10">
        <v>1291.5999999999999</v>
      </c>
      <c r="I50" s="10">
        <v>1911.29</v>
      </c>
      <c r="J50" s="10">
        <v>550.22</v>
      </c>
      <c r="K50" s="10"/>
      <c r="L50" s="10"/>
    </row>
    <row r="51" spans="1:12" ht="87" customHeight="1">
      <c r="A51" s="1">
        <v>11</v>
      </c>
      <c r="B51" s="29" t="s">
        <v>161</v>
      </c>
      <c r="C51" s="30" t="s">
        <v>47</v>
      </c>
      <c r="D51" s="8" t="s">
        <v>28</v>
      </c>
      <c r="E51" s="8" t="s">
        <v>169</v>
      </c>
      <c r="F51" s="8" t="s">
        <v>89</v>
      </c>
      <c r="G51" s="12">
        <f t="shared" si="4"/>
        <v>129.27000000000001</v>
      </c>
      <c r="H51" s="10"/>
      <c r="I51" s="10"/>
      <c r="J51" s="32">
        <v>129.27000000000001</v>
      </c>
      <c r="K51" s="10"/>
      <c r="L51" s="10"/>
    </row>
    <row r="52" spans="1:12" ht="55.5" customHeight="1">
      <c r="A52" s="1">
        <v>12</v>
      </c>
      <c r="B52" s="29" t="s">
        <v>139</v>
      </c>
      <c r="C52" s="30" t="s">
        <v>15</v>
      </c>
      <c r="D52" s="8" t="s">
        <v>90</v>
      </c>
      <c r="E52" s="8" t="s">
        <v>16</v>
      </c>
      <c r="F52" s="8" t="s">
        <v>91</v>
      </c>
      <c r="G52" s="12">
        <f t="shared" si="4"/>
        <v>1042.77</v>
      </c>
      <c r="H52" s="10"/>
      <c r="I52" s="10"/>
      <c r="J52" s="32">
        <v>1042.77</v>
      </c>
      <c r="K52" s="10"/>
      <c r="L52" s="10"/>
    </row>
    <row r="53" spans="1:12" ht="119.25" customHeight="1">
      <c r="A53" s="1">
        <v>13</v>
      </c>
      <c r="B53" s="29" t="s">
        <v>162</v>
      </c>
      <c r="C53" s="30" t="s">
        <v>40</v>
      </c>
      <c r="D53" s="8" t="s">
        <v>13</v>
      </c>
      <c r="E53" s="8" t="s">
        <v>12</v>
      </c>
      <c r="F53" s="8" t="s">
        <v>92</v>
      </c>
      <c r="G53" s="12">
        <f t="shared" si="4"/>
        <v>1842.93</v>
      </c>
      <c r="H53" s="10">
        <v>1503.5</v>
      </c>
      <c r="I53" s="10"/>
      <c r="J53" s="32">
        <v>339.43</v>
      </c>
      <c r="K53" s="10"/>
      <c r="L53" s="10"/>
    </row>
    <row r="54" spans="1:12" ht="32.25" customHeight="1">
      <c r="A54" s="48" t="s">
        <v>93</v>
      </c>
      <c r="B54" s="49"/>
      <c r="C54" s="49"/>
      <c r="D54" s="49"/>
      <c r="E54" s="49"/>
      <c r="F54" s="50"/>
      <c r="G54" s="16">
        <f t="shared" ref="G54:L54" si="5">SUM(G41:G53)</f>
        <v>38706.139999999992</v>
      </c>
      <c r="H54" s="16">
        <f t="shared" si="5"/>
        <v>16383.199999999999</v>
      </c>
      <c r="I54" s="16">
        <f t="shared" si="5"/>
        <v>10559.720000000001</v>
      </c>
      <c r="J54" s="16">
        <f t="shared" si="5"/>
        <v>5668.630000000001</v>
      </c>
      <c r="K54" s="16">
        <f t="shared" si="5"/>
        <v>0</v>
      </c>
      <c r="L54" s="16">
        <f t="shared" si="5"/>
        <v>6094.59</v>
      </c>
    </row>
    <row r="56" spans="1:12" ht="26.25" customHeight="1">
      <c r="A56" s="48" t="s">
        <v>95</v>
      </c>
      <c r="B56" s="49"/>
      <c r="C56" s="49"/>
      <c r="D56" s="49"/>
      <c r="E56" s="49"/>
      <c r="F56" s="50"/>
      <c r="G56" s="16">
        <f t="shared" ref="G56:L56" si="6">G23+G38+G54</f>
        <v>111024.47</v>
      </c>
      <c r="H56" s="16">
        <f t="shared" si="6"/>
        <v>47862.3</v>
      </c>
      <c r="I56" s="16">
        <f t="shared" si="6"/>
        <v>32962.31</v>
      </c>
      <c r="J56" s="16">
        <f t="shared" si="6"/>
        <v>22902.420000000002</v>
      </c>
      <c r="K56" s="16">
        <f t="shared" si="6"/>
        <v>1202.8499999999999</v>
      </c>
      <c r="L56" s="16">
        <f t="shared" si="6"/>
        <v>6094.59</v>
      </c>
    </row>
    <row r="58" spans="1:12" ht="24" customHeight="1">
      <c r="A58" s="48" t="s">
        <v>96</v>
      </c>
      <c r="B58" s="49"/>
      <c r="C58" s="49"/>
      <c r="D58" s="49"/>
      <c r="E58" s="49"/>
      <c r="F58" s="50"/>
      <c r="G58" s="16">
        <f>SUM(H58:L58)</f>
        <v>47032.44999999999</v>
      </c>
      <c r="H58" s="16">
        <v>16025.5</v>
      </c>
      <c r="I58" s="16">
        <v>18793.509999999998</v>
      </c>
      <c r="J58" s="16">
        <v>9977.31</v>
      </c>
      <c r="K58" s="16">
        <v>1202.8499999999999</v>
      </c>
      <c r="L58" s="16">
        <v>1033.28</v>
      </c>
    </row>
    <row r="60" spans="1:12" ht="33.75" customHeight="1">
      <c r="A60" s="48" t="s">
        <v>94</v>
      </c>
      <c r="B60" s="49"/>
      <c r="C60" s="49"/>
      <c r="D60" s="49"/>
      <c r="E60" s="49"/>
      <c r="F60" s="50"/>
      <c r="G60" s="16">
        <f>H60+I60+J60+K60+L60</f>
        <v>158056.92000000001</v>
      </c>
      <c r="H60" s="16">
        <v>63887.8</v>
      </c>
      <c r="I60" s="16">
        <v>51755.82</v>
      </c>
      <c r="J60" s="16">
        <v>32879.730000000003</v>
      </c>
      <c r="K60" s="16">
        <v>2405.6999999999998</v>
      </c>
      <c r="L60" s="16">
        <v>7127.87</v>
      </c>
    </row>
  </sheetData>
  <mergeCells count="18">
    <mergeCell ref="A2:L2"/>
    <mergeCell ref="A4:A5"/>
    <mergeCell ref="B4:B5"/>
    <mergeCell ref="C4:C5"/>
    <mergeCell ref="D4:D5"/>
    <mergeCell ref="E4:E5"/>
    <mergeCell ref="F4:F5"/>
    <mergeCell ref="G4:G5"/>
    <mergeCell ref="A7:L7"/>
    <mergeCell ref="A23:F23"/>
    <mergeCell ref="A24:L24"/>
    <mergeCell ref="A38:F38"/>
    <mergeCell ref="H4:L4"/>
    <mergeCell ref="A40:L40"/>
    <mergeCell ref="A54:F54"/>
    <mergeCell ref="A56:F56"/>
    <mergeCell ref="A58:F58"/>
    <mergeCell ref="A60:F60"/>
  </mergeCells>
  <pageMargins left="0.17" right="0.16" top="0.17" bottom="0.17" header="0.17" footer="0.17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4"/>
  <sheetViews>
    <sheetView tabSelected="1" workbookViewId="0">
      <selection activeCell="E10" sqref="E10"/>
    </sheetView>
  </sheetViews>
  <sheetFormatPr defaultRowHeight="15"/>
  <cols>
    <col min="1" max="1" width="2.7109375" style="1" customWidth="1"/>
    <col min="2" max="2" width="28.42578125" style="1" customWidth="1"/>
    <col min="3" max="3" width="23.85546875" style="34" customWidth="1"/>
    <col min="4" max="4" width="13.5703125" style="1" customWidth="1"/>
    <col min="5" max="5" width="19.7109375" style="1" customWidth="1"/>
    <col min="6" max="6" width="14.140625" style="1" customWidth="1"/>
    <col min="7" max="7" width="22.7109375" style="1" customWidth="1"/>
    <col min="8" max="16384" width="9.140625" style="1"/>
  </cols>
  <sheetData>
    <row r="2" spans="1:7" ht="30" customHeight="1">
      <c r="A2" s="52" t="s">
        <v>173</v>
      </c>
      <c r="B2" s="52"/>
      <c r="C2" s="52"/>
      <c r="D2" s="52"/>
      <c r="E2" s="52"/>
      <c r="F2" s="52"/>
      <c r="G2" s="52"/>
    </row>
    <row r="4" spans="1:7" s="2" customFormat="1" ht="15" customHeight="1">
      <c r="A4" s="51" t="s">
        <v>0</v>
      </c>
      <c r="B4" s="51" t="s">
        <v>1</v>
      </c>
      <c r="C4" s="54" t="s">
        <v>174</v>
      </c>
      <c r="D4" s="51" t="s">
        <v>2</v>
      </c>
      <c r="E4" s="51" t="s">
        <v>3</v>
      </c>
      <c r="F4" s="51" t="s">
        <v>4</v>
      </c>
      <c r="G4" s="51" t="s">
        <v>5</v>
      </c>
    </row>
    <row r="5" spans="1:7" s="4" customFormat="1" ht="12.75">
      <c r="A5" s="53"/>
      <c r="B5" s="53"/>
      <c r="C5" s="55"/>
      <c r="D5" s="53"/>
      <c r="E5" s="53"/>
      <c r="F5" s="53"/>
      <c r="G5" s="53"/>
    </row>
    <row r="6" spans="1:7" s="4" customFormat="1">
      <c r="A6" s="5">
        <v>1</v>
      </c>
      <c r="B6" s="35">
        <v>2</v>
      </c>
      <c r="C6" s="35">
        <v>3</v>
      </c>
      <c r="D6" s="35">
        <v>4</v>
      </c>
      <c r="E6" s="26">
        <v>5</v>
      </c>
      <c r="F6" s="35">
        <v>6</v>
      </c>
      <c r="G6" s="5">
        <v>7</v>
      </c>
    </row>
    <row r="7" spans="1:7" ht="25.5" customHeight="1">
      <c r="A7" s="56" t="s">
        <v>30</v>
      </c>
      <c r="B7" s="57"/>
      <c r="C7" s="57"/>
      <c r="D7" s="57"/>
      <c r="E7" s="57"/>
      <c r="F7" s="57"/>
      <c r="G7" s="57"/>
    </row>
    <row r="8" spans="1:7" s="15" customFormat="1" ht="45" customHeight="1">
      <c r="A8" s="14"/>
      <c r="B8" s="18" t="s">
        <v>126</v>
      </c>
      <c r="C8" s="41" t="s">
        <v>99</v>
      </c>
      <c r="D8" s="13" t="s">
        <v>102</v>
      </c>
      <c r="E8" s="13" t="s">
        <v>88</v>
      </c>
      <c r="F8" s="13" t="s">
        <v>103</v>
      </c>
      <c r="G8" s="12">
        <v>365</v>
      </c>
    </row>
    <row r="9" spans="1:7" s="15" customFormat="1" ht="48" customHeight="1">
      <c r="A9" s="14"/>
      <c r="B9" s="18" t="s">
        <v>127</v>
      </c>
      <c r="C9" s="41" t="s">
        <v>100</v>
      </c>
      <c r="D9" s="13" t="s">
        <v>102</v>
      </c>
      <c r="E9" s="13" t="s">
        <v>88</v>
      </c>
      <c r="F9" s="13" t="s">
        <v>103</v>
      </c>
      <c r="G9" s="12">
        <v>75</v>
      </c>
    </row>
    <row r="10" spans="1:7" s="15" customFormat="1" ht="20.25" customHeight="1">
      <c r="A10" s="14"/>
      <c r="B10" s="18" t="s">
        <v>128</v>
      </c>
      <c r="C10" s="41" t="s">
        <v>19</v>
      </c>
      <c r="D10" s="13" t="s">
        <v>102</v>
      </c>
      <c r="E10" s="13" t="s">
        <v>88</v>
      </c>
      <c r="F10" s="13" t="s">
        <v>105</v>
      </c>
      <c r="G10" s="12">
        <v>259.89</v>
      </c>
    </row>
    <row r="11" spans="1:7" s="15" customFormat="1" ht="90" customHeight="1">
      <c r="A11" s="14"/>
      <c r="B11" s="18" t="s">
        <v>129</v>
      </c>
      <c r="C11" s="41" t="s">
        <v>22</v>
      </c>
      <c r="D11" s="13" t="s">
        <v>106</v>
      </c>
      <c r="E11" s="13" t="s">
        <v>88</v>
      </c>
      <c r="F11" s="13" t="s">
        <v>104</v>
      </c>
      <c r="G11" s="12">
        <v>45</v>
      </c>
    </row>
    <row r="12" spans="1:7" s="15" customFormat="1" ht="97.5" customHeight="1">
      <c r="A12" s="14"/>
      <c r="B12" s="18" t="s">
        <v>130</v>
      </c>
      <c r="C12" s="41" t="s">
        <v>101</v>
      </c>
      <c r="D12" s="13" t="s">
        <v>106</v>
      </c>
      <c r="E12" s="13" t="s">
        <v>88</v>
      </c>
      <c r="F12" s="13" t="s">
        <v>104</v>
      </c>
      <c r="G12" s="12">
        <v>45</v>
      </c>
    </row>
    <row r="13" spans="1:7" s="15" customFormat="1" ht="128.25" customHeight="1">
      <c r="A13" s="14"/>
      <c r="B13" s="18" t="s">
        <v>131</v>
      </c>
      <c r="C13" s="41" t="s">
        <v>107</v>
      </c>
      <c r="D13" s="13" t="s">
        <v>106</v>
      </c>
      <c r="E13" s="13" t="s">
        <v>88</v>
      </c>
      <c r="F13" s="13" t="s">
        <v>104</v>
      </c>
      <c r="G13" s="12">
        <v>45</v>
      </c>
    </row>
    <row r="14" spans="1:7" s="15" customFormat="1" ht="136.5" customHeight="1">
      <c r="A14" s="14"/>
      <c r="B14" s="18" t="s">
        <v>132</v>
      </c>
      <c r="C14" s="41" t="s">
        <v>108</v>
      </c>
      <c r="D14" s="13" t="s">
        <v>106</v>
      </c>
      <c r="E14" s="13" t="s">
        <v>88</v>
      </c>
      <c r="F14" s="13" t="s">
        <v>104</v>
      </c>
      <c r="G14" s="12">
        <v>45</v>
      </c>
    </row>
    <row r="15" spans="1:7" s="15" customFormat="1" ht="142.5" customHeight="1">
      <c r="A15" s="14"/>
      <c r="B15" s="18" t="s">
        <v>132</v>
      </c>
      <c r="C15" s="41" t="s">
        <v>109</v>
      </c>
      <c r="D15" s="13" t="s">
        <v>106</v>
      </c>
      <c r="E15" s="13" t="s">
        <v>88</v>
      </c>
      <c r="F15" s="13" t="s">
        <v>104</v>
      </c>
      <c r="G15" s="12">
        <v>45</v>
      </c>
    </row>
    <row r="16" spans="1:7" s="15" customFormat="1" ht="51" customHeight="1">
      <c r="A16" s="14"/>
      <c r="B16" s="18" t="s">
        <v>126</v>
      </c>
      <c r="C16" s="41" t="s">
        <v>99</v>
      </c>
      <c r="D16" s="13" t="s">
        <v>97</v>
      </c>
      <c r="E16" s="13" t="s">
        <v>88</v>
      </c>
      <c r="F16" s="13" t="s">
        <v>110</v>
      </c>
      <c r="G16" s="12">
        <v>260</v>
      </c>
    </row>
    <row r="17" spans="1:8" s="15" customFormat="1" ht="20.25" customHeight="1">
      <c r="A17" s="14"/>
      <c r="B17" s="18" t="s">
        <v>128</v>
      </c>
      <c r="C17" s="41" t="s">
        <v>19</v>
      </c>
      <c r="D17" s="13" t="s">
        <v>97</v>
      </c>
      <c r="E17" s="13" t="s">
        <v>88</v>
      </c>
      <c r="F17" s="13" t="s">
        <v>110</v>
      </c>
      <c r="G17" s="12">
        <v>45</v>
      </c>
    </row>
    <row r="18" spans="1:8" s="15" customFormat="1" ht="39" customHeight="1">
      <c r="A18" s="14"/>
      <c r="B18" s="18" t="s">
        <v>135</v>
      </c>
      <c r="C18" s="41" t="s">
        <v>21</v>
      </c>
      <c r="D18" s="13" t="s">
        <v>97</v>
      </c>
      <c r="E18" s="13" t="s">
        <v>88</v>
      </c>
      <c r="F18" s="13" t="s">
        <v>110</v>
      </c>
      <c r="G18" s="12">
        <v>45</v>
      </c>
    </row>
    <row r="19" spans="1:8" s="15" customFormat="1" ht="87" customHeight="1">
      <c r="A19" s="14"/>
      <c r="B19" s="18" t="s">
        <v>129</v>
      </c>
      <c r="C19" s="41" t="s">
        <v>22</v>
      </c>
      <c r="D19" s="13" t="s">
        <v>97</v>
      </c>
      <c r="E19" s="13" t="s">
        <v>88</v>
      </c>
      <c r="F19" s="13" t="s">
        <v>110</v>
      </c>
      <c r="G19" s="12">
        <v>45</v>
      </c>
    </row>
    <row r="20" spans="1:8" ht="24.75" customHeight="1">
      <c r="A20" s="48" t="s">
        <v>114</v>
      </c>
      <c r="B20" s="49"/>
      <c r="C20" s="49"/>
      <c r="D20" s="49"/>
      <c r="E20" s="49"/>
      <c r="F20" s="59"/>
      <c r="G20" s="16">
        <f>SUM(G8:G19)</f>
        <v>1319.8899999999999</v>
      </c>
    </row>
    <row r="21" spans="1:8">
      <c r="A21" s="37"/>
      <c r="B21" s="38"/>
      <c r="C21" s="39"/>
      <c r="D21" s="38"/>
      <c r="E21" s="38"/>
      <c r="F21" s="38"/>
      <c r="G21" s="40"/>
    </row>
    <row r="22" spans="1:8" ht="24.75" customHeight="1">
      <c r="A22" s="48" t="s">
        <v>115</v>
      </c>
      <c r="B22" s="49"/>
      <c r="C22" s="49"/>
      <c r="D22" s="49"/>
      <c r="E22" s="49"/>
      <c r="F22" s="59"/>
      <c r="G22" s="16">
        <v>7665</v>
      </c>
      <c r="H22" s="44"/>
    </row>
    <row r="23" spans="1:8">
      <c r="A23" s="37"/>
      <c r="B23" s="38"/>
      <c r="C23" s="39"/>
      <c r="D23" s="38"/>
      <c r="E23" s="38"/>
      <c r="F23" s="38"/>
      <c r="G23" s="40"/>
    </row>
    <row r="24" spans="1:8" ht="29.25" customHeight="1">
      <c r="A24" s="48" t="s">
        <v>113</v>
      </c>
      <c r="B24" s="49"/>
      <c r="C24" s="49"/>
      <c r="D24" s="49"/>
      <c r="E24" s="49"/>
      <c r="F24" s="59"/>
      <c r="G24" s="36">
        <v>8994.89</v>
      </c>
      <c r="H24" s="45"/>
    </row>
    <row r="25" spans="1:8">
      <c r="A25" s="8"/>
      <c r="B25" s="8"/>
      <c r="C25" s="6"/>
      <c r="D25" s="8"/>
      <c r="E25" s="8"/>
      <c r="F25" s="8"/>
      <c r="G25" s="8"/>
    </row>
    <row r="26" spans="1:8" ht="28.5" customHeight="1">
      <c r="A26" s="58" t="s">
        <v>56</v>
      </c>
      <c r="B26" s="58"/>
      <c r="C26" s="58"/>
      <c r="D26" s="58"/>
      <c r="E26" s="58"/>
      <c r="F26" s="58"/>
      <c r="G26" s="58"/>
    </row>
    <row r="27" spans="1:8" ht="24" customHeight="1">
      <c r="A27" s="48" t="s">
        <v>125</v>
      </c>
      <c r="B27" s="49"/>
      <c r="C27" s="49"/>
      <c r="D27" s="49"/>
      <c r="E27" s="49"/>
      <c r="F27" s="59"/>
      <c r="G27" s="16">
        <v>11550</v>
      </c>
      <c r="H27" s="44"/>
    </row>
    <row r="28" spans="1:8">
      <c r="A28" s="8"/>
      <c r="B28" s="8"/>
      <c r="C28" s="6"/>
      <c r="D28" s="8"/>
      <c r="E28" s="8"/>
      <c r="F28" s="8"/>
      <c r="G28" s="8"/>
    </row>
    <row r="29" spans="1:8">
      <c r="A29" s="8"/>
      <c r="B29" s="8"/>
      <c r="C29" s="6"/>
      <c r="D29" s="8"/>
      <c r="E29" s="8"/>
      <c r="F29" s="8"/>
      <c r="G29" s="8"/>
    </row>
    <row r="30" spans="1:8" ht="23.25" customHeight="1">
      <c r="A30" s="58" t="s">
        <v>75</v>
      </c>
      <c r="B30" s="58"/>
      <c r="C30" s="58"/>
      <c r="D30" s="58"/>
      <c r="E30" s="58"/>
      <c r="F30" s="58"/>
      <c r="G30" s="58"/>
    </row>
    <row r="31" spans="1:8" s="15" customFormat="1" ht="38.25" customHeight="1">
      <c r="A31" s="14"/>
      <c r="B31" s="18" t="s">
        <v>134</v>
      </c>
      <c r="C31" s="41" t="s">
        <v>25</v>
      </c>
      <c r="D31" s="13" t="s">
        <v>111</v>
      </c>
      <c r="E31" s="13" t="s">
        <v>88</v>
      </c>
      <c r="F31" s="14" t="s">
        <v>112</v>
      </c>
      <c r="G31" s="12">
        <v>210</v>
      </c>
    </row>
    <row r="32" spans="1:8" s="15" customFormat="1" ht="39.75" customHeight="1">
      <c r="A32" s="14"/>
      <c r="B32" s="18" t="s">
        <v>126</v>
      </c>
      <c r="C32" s="41" t="s">
        <v>99</v>
      </c>
      <c r="D32" s="13" t="s">
        <v>97</v>
      </c>
      <c r="E32" s="13" t="s">
        <v>88</v>
      </c>
      <c r="F32" s="14" t="s">
        <v>124</v>
      </c>
      <c r="G32" s="12">
        <v>809</v>
      </c>
    </row>
    <row r="33" spans="1:8" ht="80.25" customHeight="1">
      <c r="A33" s="8"/>
      <c r="B33" s="17" t="s">
        <v>129</v>
      </c>
      <c r="C33" s="41" t="s">
        <v>22</v>
      </c>
      <c r="D33" s="8" t="s">
        <v>97</v>
      </c>
      <c r="E33" s="13" t="s">
        <v>88</v>
      </c>
      <c r="F33" s="8" t="s">
        <v>116</v>
      </c>
      <c r="G33" s="12">
        <v>451.88</v>
      </c>
    </row>
    <row r="34" spans="1:8" ht="40.5" customHeight="1">
      <c r="A34" s="8"/>
      <c r="B34" s="17" t="s">
        <v>136</v>
      </c>
      <c r="C34" s="41" t="s">
        <v>21</v>
      </c>
      <c r="D34" s="8" t="s">
        <v>97</v>
      </c>
      <c r="E34" s="13" t="s">
        <v>88</v>
      </c>
      <c r="F34" s="8" t="s">
        <v>117</v>
      </c>
      <c r="G34" s="12">
        <v>514.88</v>
      </c>
    </row>
    <row r="35" spans="1:8" ht="21.75" customHeight="1">
      <c r="A35" s="8"/>
      <c r="B35" s="17" t="s">
        <v>128</v>
      </c>
      <c r="C35" s="41" t="s">
        <v>19</v>
      </c>
      <c r="D35" s="8" t="s">
        <v>97</v>
      </c>
      <c r="E35" s="13" t="s">
        <v>88</v>
      </c>
      <c r="F35" s="8" t="s">
        <v>118</v>
      </c>
      <c r="G35" s="12">
        <v>520.88</v>
      </c>
    </row>
    <row r="36" spans="1:8" ht="102.75" customHeight="1">
      <c r="A36" s="8"/>
      <c r="B36" s="17" t="s">
        <v>130</v>
      </c>
      <c r="C36" s="41" t="s">
        <v>101</v>
      </c>
      <c r="D36" s="8" t="s">
        <v>97</v>
      </c>
      <c r="E36" s="13" t="s">
        <v>88</v>
      </c>
      <c r="F36" s="8" t="s">
        <v>119</v>
      </c>
      <c r="G36" s="12">
        <v>345</v>
      </c>
    </row>
    <row r="37" spans="1:8" ht="91.5" customHeight="1">
      <c r="A37" s="8"/>
      <c r="B37" s="17" t="s">
        <v>137</v>
      </c>
      <c r="C37" s="41" t="s">
        <v>98</v>
      </c>
      <c r="D37" s="8" t="s">
        <v>97</v>
      </c>
      <c r="E37" s="8" t="s">
        <v>88</v>
      </c>
      <c r="F37" s="8" t="s">
        <v>120</v>
      </c>
      <c r="G37" s="12">
        <v>245</v>
      </c>
    </row>
    <row r="38" spans="1:8" ht="24.75" customHeight="1">
      <c r="A38" s="48" t="s">
        <v>121</v>
      </c>
      <c r="B38" s="49"/>
      <c r="C38" s="49"/>
      <c r="D38" s="49"/>
      <c r="E38" s="49"/>
      <c r="F38" s="59"/>
      <c r="G38" s="16">
        <v>3096.64</v>
      </c>
      <c r="H38" s="45"/>
    </row>
    <row r="39" spans="1:8">
      <c r="A39" s="8"/>
      <c r="B39" s="8"/>
      <c r="C39" s="6"/>
      <c r="D39" s="8"/>
      <c r="E39" s="8"/>
      <c r="F39" s="8"/>
      <c r="G39" s="12"/>
    </row>
    <row r="40" spans="1:8" ht="24.75" customHeight="1">
      <c r="A40" s="48" t="s">
        <v>122</v>
      </c>
      <c r="B40" s="49"/>
      <c r="C40" s="49"/>
      <c r="D40" s="49"/>
      <c r="E40" s="49"/>
      <c r="F40" s="59"/>
      <c r="G40" s="16">
        <v>0</v>
      </c>
    </row>
    <row r="41" spans="1:8">
      <c r="A41" s="8"/>
      <c r="B41" s="8"/>
      <c r="C41" s="6"/>
      <c r="D41" s="8"/>
      <c r="E41" s="8"/>
      <c r="F41" s="8"/>
      <c r="G41" s="12"/>
    </row>
    <row r="42" spans="1:8" ht="27" customHeight="1">
      <c r="A42" s="48" t="s">
        <v>123</v>
      </c>
      <c r="B42" s="49"/>
      <c r="C42" s="49"/>
      <c r="D42" s="49"/>
      <c r="E42" s="49"/>
      <c r="F42" s="59"/>
      <c r="G42" s="16">
        <v>10686.53</v>
      </c>
    </row>
    <row r="43" spans="1:8">
      <c r="A43" s="8"/>
      <c r="B43" s="8"/>
      <c r="C43" s="6"/>
      <c r="D43" s="8"/>
      <c r="E43" s="8"/>
      <c r="F43" s="8"/>
      <c r="G43" s="12"/>
    </row>
    <row r="44" spans="1:8" ht="33" customHeight="1">
      <c r="A44" s="48" t="s">
        <v>94</v>
      </c>
      <c r="B44" s="49"/>
      <c r="C44" s="49"/>
      <c r="D44" s="49"/>
      <c r="E44" s="49"/>
      <c r="F44" s="50"/>
      <c r="G44" s="16">
        <f>G24+G27+G42</f>
        <v>31231.42</v>
      </c>
    </row>
  </sheetData>
  <mergeCells count="19">
    <mergeCell ref="A44:F44"/>
    <mergeCell ref="A27:F27"/>
    <mergeCell ref="A30:G30"/>
    <mergeCell ref="A38:F38"/>
    <mergeCell ref="A40:F40"/>
    <mergeCell ref="A42:F42"/>
    <mergeCell ref="A2:G2"/>
    <mergeCell ref="A7:G7"/>
    <mergeCell ref="A26:G26"/>
    <mergeCell ref="A4:A5"/>
    <mergeCell ref="B4:B5"/>
    <mergeCell ref="C4:C5"/>
    <mergeCell ref="D4:D5"/>
    <mergeCell ref="E4:E5"/>
    <mergeCell ref="F4:F5"/>
    <mergeCell ref="G4:G5"/>
    <mergeCell ref="A24:F24"/>
    <mergeCell ref="A20:F20"/>
    <mergeCell ref="A22:F22"/>
  </mergeCells>
  <pageMargins left="0.17" right="0.17" top="0.17" bottom="0.17" header="0.17" footer="0.17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ქვეყნის გარეთ</vt:lpstr>
      <vt:lpstr>ქვეყნის შიგნით</vt:lpstr>
      <vt:lpstr>Sheet3</vt:lpstr>
      <vt:lpstr>'ქვეყნის გარეთ'!Print_Titles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mioseliani</dc:creator>
  <cp:lastModifiedBy>mlapanashvili</cp:lastModifiedBy>
  <cp:lastPrinted>2018-07-27T12:44:25Z</cp:lastPrinted>
  <dcterms:created xsi:type="dcterms:W3CDTF">2018-07-26T12:01:57Z</dcterms:created>
  <dcterms:modified xsi:type="dcterms:W3CDTF">2018-08-09T12:10:50Z</dcterms:modified>
</cp:coreProperties>
</file>